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P V115W\งานพี่ปุกกี้\"/>
    </mc:Choice>
  </mc:AlternateContent>
  <xr:revisionPtr revIDLastSave="0" documentId="13_ncr:1_{D61C6042-1F4E-4245-BED0-2C95F814F816}" xr6:coauthVersionLast="47" xr6:coauthVersionMax="47" xr10:uidLastSave="{00000000-0000-0000-0000-000000000000}"/>
  <bookViews>
    <workbookView xWindow="-120" yWindow="-120" windowWidth="20730" windowHeight="11160" activeTab="3" xr2:uid="{572F1F1F-8C9E-4883-A24E-85617B7F7B67}"/>
  </bookViews>
  <sheets>
    <sheet name="ส่งเสริมและสนับสนุนความเข้มแข็ง" sheetId="1" r:id="rId1"/>
    <sheet name="Sheet1" sheetId="8" r:id="rId2"/>
    <sheet name="บห.เกี่ยวกับสังคมสงเคราะห์" sheetId="2" r:id="rId3"/>
    <sheet name="งานสวัสดิการสังคม" sheetId="5" r:id="rId4"/>
    <sheet name="งานส่งเสริมการเกษตร" sheetId="3" r:id="rId5"/>
    <sheet name="บห.สร้างความเข้มแข็ง" sheetId="6" r:id="rId6"/>
    <sheet name="งานสิ่งแวดล้อมทรัพยากร" sheetId="7" r:id="rId7"/>
    <sheet name="งบกลาง กอง สส.ปี 67" sheetId="4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6" l="1"/>
  <c r="H27" i="6" s="1"/>
  <c r="H26" i="6" s="1"/>
  <c r="H25" i="6" s="1"/>
  <c r="G114" i="2" l="1"/>
  <c r="G113" i="2" s="1"/>
  <c r="G199" i="2"/>
  <c r="G205" i="2"/>
  <c r="G156" i="2"/>
  <c r="H2" i="1"/>
  <c r="G5" i="7"/>
  <c r="H359" i="2"/>
  <c r="H341" i="2"/>
  <c r="H331" i="2"/>
  <c r="H317" i="2"/>
  <c r="H301" i="2"/>
  <c r="G276" i="2"/>
  <c r="G275" i="2" s="1"/>
  <c r="G274" i="2" s="1"/>
  <c r="G6" i="2"/>
  <c r="G5" i="2" s="1"/>
  <c r="G4" i="2" s="1"/>
  <c r="G31" i="2"/>
  <c r="G46" i="2"/>
  <c r="G62" i="2"/>
  <c r="G72" i="2"/>
  <c r="G92" i="2"/>
  <c r="G6" i="7"/>
  <c r="G4" i="7" s="1"/>
  <c r="G3" i="7" s="1"/>
  <c r="H13" i="6"/>
  <c r="H5" i="6"/>
  <c r="H316" i="2" l="1"/>
  <c r="H300" i="2" s="1"/>
  <c r="H299" i="2" s="1"/>
  <c r="G273" i="2" s="1"/>
  <c r="H4" i="6"/>
  <c r="H3" i="6" s="1"/>
  <c r="G45" i="2"/>
  <c r="G30" i="2" s="1"/>
  <c r="G29" i="2" s="1"/>
  <c r="G3" i="2" s="1"/>
  <c r="G236" i="2"/>
  <c r="G188" i="2"/>
  <c r="G155" i="2" s="1"/>
  <c r="G141" i="2"/>
  <c r="H17" i="3"/>
  <c r="H3" i="4"/>
  <c r="H21" i="1"/>
  <c r="H20" i="1" s="1"/>
  <c r="H5" i="1"/>
  <c r="H4" i="1" s="1"/>
  <c r="H3" i="1" s="1"/>
  <c r="H36" i="6"/>
  <c r="H35" i="6" s="1"/>
  <c r="H6" i="3"/>
  <c r="H5" i="5"/>
  <c r="H4" i="5" s="1"/>
  <c r="H3" i="5" s="1"/>
  <c r="H2" i="6" l="1"/>
  <c r="H5" i="3"/>
  <c r="G140" i="2"/>
  <c r="G139" i="2" s="1"/>
  <c r="G112" i="2" s="1"/>
  <c r="H4" i="3"/>
  <c r="H3" i="3" s="1"/>
</calcChain>
</file>

<file path=xl/sharedStrings.xml><?xml version="1.0" encoding="utf-8"?>
<sst xmlns="http://schemas.openxmlformats.org/spreadsheetml/2006/main" count="831" uniqueCount="343">
  <si>
    <t>แผนงานสังคมสงเคราะห์</t>
  </si>
  <si>
    <t>งานบริหารทั่วไปเกี่ยวกับสังคมสงเคราะห์</t>
  </si>
  <si>
    <t>รวม</t>
  </si>
  <si>
    <t>บาท</t>
  </si>
  <si>
    <t>เงินเดือน (ฝ่ายประจำ)</t>
  </si>
  <si>
    <t>เงินประจำตำแหน่ง</t>
  </si>
  <si>
    <t>เงินเพิ่มต่างๆ ของพนักงานจ้าง</t>
  </si>
  <si>
    <t>หมวดค่าตอบแทน</t>
  </si>
  <si>
    <t xml:space="preserve">   เพื่อจ่ายเป็นค่าตอบแทนการปฏิบัติงานนอกเวลาราชการให้แก่พนักงาน ลูกจ้างประจำ </t>
  </si>
  <si>
    <t xml:space="preserve">   และพนักงานที่มาปฏิบัติงานนอกเวลาราชการ</t>
  </si>
  <si>
    <t>หมวดค่าใช้สอย</t>
  </si>
  <si>
    <t>ค่าธรรมเนียมและค่าลงทะเบียนต่างๆ</t>
  </si>
  <si>
    <t>โครงการส่งเสริมกิจกรรมสตรี</t>
  </si>
  <si>
    <t>หมวดค่าวัสดุ</t>
  </si>
  <si>
    <t>หมวดค่าสาธารณูปโภค</t>
  </si>
  <si>
    <t>งานสวัสดิการสังคมและสังคมสงเคราะห์</t>
  </si>
  <si>
    <t>งบบุคลากร</t>
  </si>
  <si>
    <t>เงินเดือนข้าราชการ หรือพนักงานส่วนท้องถิ่น</t>
  </si>
  <si>
    <t>จำนวน</t>
  </si>
  <si>
    <t xml:space="preserve">           เพื่อจ่ายเป็นเงินเดือนพนักงานในสังกัด ดังนี้</t>
  </si>
  <si>
    <t xml:space="preserve">           ตำแหน่ง  ผู้อำนวยการกองสวัสดิการสังคม   </t>
  </si>
  <si>
    <t xml:space="preserve">เดือนละ   </t>
  </si>
  <si>
    <t xml:space="preserve">           ตำแหน่ง   หัวหน้าฝ่ายส่งเสริมและสวัสดิการสังคม  </t>
  </si>
  <si>
    <t xml:space="preserve">           ตำแหน่ง   นักพัฒนาชุมชน  </t>
  </si>
  <si>
    <t xml:space="preserve">           ตำแหน่ง   เจ้าพนักงานพัฒนาชุมชน   </t>
  </si>
  <si>
    <t>เพื่อจ่ายเป็นเงินประจำตำแหน่งของพนักงานที่ควรได้รับตามระเบียบที่กำหนด</t>
  </si>
  <si>
    <t xml:space="preserve">   -เงินประจำตำแหน่ง  ผู้อำนวยการกองสวัสดิการสังคม   </t>
  </si>
  <si>
    <t xml:space="preserve">   -เงินประจำตำแหน่ง  หัวหน้าฝ่ายส่งเสริมและสวัสดิการสังคม    </t>
  </si>
  <si>
    <t>ค่าตอบแทนพนักงานจ้าง</t>
  </si>
  <si>
    <t xml:space="preserve">เพื่อจ่ายเป็นค่าตอบแทนพนักงานจ้าง  สำหรับพนักงานจ้างทั่วไปและพนักงานจ้างตามภารกิจ </t>
  </si>
  <si>
    <t xml:space="preserve">พนักงานจ้างตามภารกิจ  </t>
  </si>
  <si>
    <t>จำนวน     1    ราย</t>
  </si>
  <si>
    <t xml:space="preserve">   -ตำแหน่ง ผู้ช่วยนักพัฒนาชุมชน</t>
  </si>
  <si>
    <t xml:space="preserve">พนักงานจ้างทั่วไป                                                </t>
  </si>
  <si>
    <t xml:space="preserve"> จำนวน     1    ราย</t>
  </si>
  <si>
    <t xml:space="preserve">   เพื่อจ่ายเป็นเงินเพิ่มต่างๆ พนักงานในสังกัดกองสวัสดิการสังคม</t>
  </si>
  <si>
    <t xml:space="preserve">   -เป็นไปตามพระราชบัญญัติระเบียบบริหารงานบุคคลส่วนท้องถิ่น พ.ศ.2542 </t>
  </si>
  <si>
    <t xml:space="preserve">  -หนังสือสำนักงาน ก.จ. ก.ท. และ ก.อบต. ที่ มท. 0809.2/ว 138 ลงวันที่ 30 ธันวาคม 2558</t>
  </si>
  <si>
    <t>งบดำเนินงาน</t>
  </si>
  <si>
    <t xml:space="preserve">หมวดค่าตอบแทนใช้สอยและวัสดุ     </t>
  </si>
  <si>
    <t>ค่าตอบแทนการปฏิบัติงานนอกเวลาราชการ</t>
  </si>
  <si>
    <t>ค่าเช่าบ้าน</t>
  </si>
  <si>
    <t xml:space="preserve">เพื่อจ่ายเป็นค่าเช่าบ้านให้กับพนักงานซึ่งมีสิทธิเบิกได้ตามระเบียบ ฯ   </t>
  </si>
  <si>
    <t>เงินช่วยเหลือการศึกษาบุตร</t>
  </si>
  <si>
    <t xml:space="preserve">   เพื่อจ่ายเป็นเงินช่วยเหลือการศึกษาบุตรของพนักงานเทศบาลและลูกจ้างประจำตามระเบียบกำหนด</t>
  </si>
  <si>
    <t xml:space="preserve">  -เป็นไปตามระเบียบกระทรวงมหาดไทยว่าด้วยเงินสวัสดิการเกี่ยวกับการศึกษาบุตร</t>
  </si>
  <si>
    <t>ขององค์กรปกครองส่วนท้องถิ่น พ.ศ.2563</t>
  </si>
  <si>
    <t>รายจ่ายเพื่อให้ได้มาซึ่งบริการ</t>
  </si>
  <si>
    <t xml:space="preserve">ค่าถ่ายเอกสาร เย็บหนังสือ เข้าปกหนังสือ </t>
  </si>
  <si>
    <t xml:space="preserve">   - เพื่อจ่ายเป็นค่าถ่ายเอกสาร ค่าเย็บหนังสือ เข้าปกหนังสือ ฯลฯ</t>
  </si>
  <si>
    <t xml:space="preserve">  เพื่อจ่ายเป็นค่าจ้างเหมาบริการต่างๆ ตามภารกิจและอำนาจหน้าที่เทศบาล</t>
  </si>
  <si>
    <t>ค่าเช่ารถยนต์แบบดับเบิ้ลแคบ</t>
  </si>
  <si>
    <t>เพื่อจ่ายเป็นค่าเช่ารถยนต์ตามภารกิจของกองสวัสดิการสังคม 15,660.บาท/เดือน</t>
  </si>
  <si>
    <t>รายจ่ายเกี่ยวกับการรับรองและพิธีการ</t>
  </si>
  <si>
    <t>ค่ารับรอง</t>
  </si>
  <si>
    <t xml:space="preserve">   -เพื่อจ่ายเป็นค่ารับรองหรือเลี้ยงรับรอง ค่าใช้จ่ายในการประชุมผู้นำชุมชน และการประชุมราชการอื่นๆ</t>
  </si>
  <si>
    <t xml:space="preserve">      เพื่อจ่ายเป็นค่าธรรมเนียมและลงทะเบียนในการอบรมสัมมนาของพนักงานและลูกจ้างในสังกัด</t>
  </si>
  <si>
    <t xml:space="preserve">     - เพื่อจ่ายเป็นค่าบำรุงรักษาหรือซ่อมแซมครุภัณฑ์สำนักงานชนิดต่างๆให้สามารถใช้งานได้ตามปกติ</t>
  </si>
  <si>
    <t xml:space="preserve">   เพื่อจ่ายเป็นค่าจัดซื้อวัสดุสำนักงานชนิดต่างๆ เช่น กระดาษ  ปากกา  ตรายาง  ป้าย สิ่งพิมพ์ที่ได้จากการซื้อ </t>
  </si>
  <si>
    <t xml:space="preserve">   หรือจ้างพิมพ์วารสาร  น้ำดื่ม ฯลฯ</t>
  </si>
  <si>
    <t>เพื่อจ่ายเป็นค่าจัดซื้อวัสดุอุปกรณ์ไฟฟ้าและวิทยุต่างๆ เช่นหลอดไฟฟ้า สวิต ปลั๊ก ฟิวส์ ฯลฯ</t>
  </si>
  <si>
    <t xml:space="preserve">     เพื่อจ่ายเป็นค่าจัดซื้อวัสดุงานบ้านงานครัวชนิดต่างๆ ฯลฯ</t>
  </si>
  <si>
    <t>เพื่อจ่ายเป็นค่าจัดซื้อวัสดุก่อสร้างชนิดต่างๆ เช่น ท่อระบายน้ำ ไม้ต่างๆ ปูนซีเมนต์ผสมเสร็จ</t>
  </si>
  <si>
    <t>ทราย ตะปูค้อน จอบ เหล็กเส้น ท่อน้ำและอุปกรณ์ประปา ฯลฯ</t>
  </si>
  <si>
    <t xml:space="preserve">      เพื่อจ่ายเป็นค่าจัดซื้อวัสดุยานพาหนะและขนส่งชนิดต่างๆ เช่น ยางนอก ยางใน หัวเทียน แบตเตอรี่ ฯลฯ</t>
  </si>
  <si>
    <t xml:space="preserve">      เพื่อจ่ายเป็นค่าจัดซื้อวัสดุเชื้อเพลิงและหล่อลื่นชนิดต่างๆ เช่น น้ำมันดีเซล น้ำมันเบนซิน น้ำมันหล่อลื่น ฯลฯ</t>
  </si>
  <si>
    <t xml:space="preserve">      เพื่อจ่ายเป็นค่าจัดซื้อวัสดุโฆษณาและเผยแพร่ชนิดต่างๆ เช่น ป้ายประชาสัมพันธ์ เมมโมรี่การ์ด   ฯลฯ</t>
  </si>
  <si>
    <t xml:space="preserve">      เพื่อจ่ายเป็นค่าจัดซื้อวัสดุคอมพิวเตอร์ชนิดต่างๆ เช่น ตลับผงหมึก เมาส์ ปริ้นเตอร์ ฯลฯ</t>
  </si>
  <si>
    <t>ค่าบริการไปรษณีย์</t>
  </si>
  <si>
    <t xml:space="preserve">   เพื่อจ่ายเป็นค่าบริการไปรษณีย์ต่างๆ เช่น ค่าอากรแสตมป์ ค่าธนาณัติ ฯลฯ </t>
  </si>
  <si>
    <t>ค่าบริการสื่อสารและโทรคมนาคม</t>
  </si>
  <si>
    <t xml:space="preserve">   เพื่อจ่ายเป็นค่าบริการและโทรคมนาคมต่างๆ เช่น ค่าอินเตอร์เน็ต ฯลฯ</t>
  </si>
  <si>
    <t xml:space="preserve">บาท  </t>
  </si>
  <si>
    <t xml:space="preserve">   ค่าใช้สอย</t>
  </si>
  <si>
    <t xml:space="preserve">   รายจ่ายเกี่ยวเนื่องกับการปฏิบัติราชการที่ไม่เข้าลักษณะรายจ่ายงบรายจ่ายอื่น ๆ</t>
  </si>
  <si>
    <t>โครงการทุนการศึกษาสำหรับนักศึกษานักเรียนซึ่งเป็นผู้ยากจนหรือผู้ด้อยโอกาส</t>
  </si>
  <si>
    <t xml:space="preserve"> เพื่อสนับสนุนทุนการศึกษาสำหรับนักศึกษาหรือการให้ความช่วยเหลือนักเรียนยากจนหรือผู้ด้อยโอกาส</t>
  </si>
  <si>
    <t xml:space="preserve">     -เป็นไปตามระเบียบกระทรวงมหาดไทยว่าด้วยรายจ่ายเกี่ยวกับทุนการศึกษาสำหรับนักศึกษาและ</t>
  </si>
  <si>
    <t>การให้ความช่วยเหลือนักเรียนขององค์กรปกครองส่วนท้องถิ่น พ.ศ.2561</t>
  </si>
  <si>
    <t xml:space="preserve">      เพื่อจ่ายเป็นค่าสนับสนุนกิจกรรมของกลุ่มสตรีในเขตเทศบาล</t>
  </si>
  <si>
    <t>การเข้ารับการฝึกอบรมของเจ้าหน้าที่ท้องถิ่น พ.ศ. 2557</t>
  </si>
  <si>
    <t xml:space="preserve">     -เป็นไปตามระเบียบกระทรวงมหาดไทยว่าด้วยคณะกรรมการพัฒนาสตรี พ.ศ.2538 </t>
  </si>
  <si>
    <t>พระบรมราชินีนาถ  พระราชชนนีพันปีหลวง</t>
  </si>
  <si>
    <t xml:space="preserve">    -เป็นไปตามระเบียบกระทรวงการคลังว่าด้วยการจัดซื้อจัดจ้างและการบริหารพัสดุภาครัฐ พ.ศ.2560</t>
  </si>
  <si>
    <t>แผนงานการเกษตร</t>
  </si>
  <si>
    <t>งานส่งเสริมการเกษตร</t>
  </si>
  <si>
    <t xml:space="preserve"> -เป็นไปตามระเบียบกระทรวงมหาดไทย ว่าด้วยค่าใช้จ่ายในการฝึกอบรม และการเข้ารับการฝึกอบรม</t>
  </si>
  <si>
    <t>ค่าวัสดุ</t>
  </si>
  <si>
    <t>วัสดุการเกษตร</t>
  </si>
  <si>
    <t xml:space="preserve">     เพื่อจ่ายเป็นค่าวัสดุการเกษตรชนิดต่างๆ  สำหรับทำการเพาะปลูก  ส่งเสริมอาชีพแก่ราษฎร์    </t>
  </si>
  <si>
    <t>และค่าจัดซื้อเช่น เมล็ดพันธุ์พืช  พันธุ์สัตว์ปีก   พันธุ์สัตว์น้ำ  ลูกพันธุ์ปลาวัสดุเพาะ  ดินปลูก</t>
  </si>
  <si>
    <t>ถาดเพาะ แสลน ฯลฯ สำหรับทำการเพาะปลูกและปล่อยลูกพันธุ์ปลาลงในแหล่งน้ำธรรมชาติ</t>
  </si>
  <si>
    <t>แผนงานสร้างความเข้มแข็งของชุมชน</t>
  </si>
  <si>
    <t>งานบริหารทั่วไปเกี่ยวกับสร้างความเข้มแข็งของชุมชน</t>
  </si>
  <si>
    <t xml:space="preserve">หมวดค่าตอบแทนใช้สอยและวัสดุ      </t>
  </si>
  <si>
    <t>ค่าตอบแทน</t>
  </si>
  <si>
    <t xml:space="preserve">   เพื่อจ่ายเป็นค่าตอบแทนคณะกรรมการชุมชน ดังนี้ </t>
  </si>
  <si>
    <t xml:space="preserve">    -โดยดำเนินการตามหลักเกณฑ์ที่กระทรวงมหาดไทยกำหนด ตามหนังสือกระทรวงมหาดไทยด่วนที่สุด </t>
  </si>
  <si>
    <t>ที่ มท 0810.7/ว3321 ลงวันที่ 23 เมษายน 2566</t>
  </si>
  <si>
    <t xml:space="preserve">   เพื่อเป็นค่าใช้จ่ายสนับสนุนการดำเนินงานโครงการจัดทำแผนชุมชน</t>
  </si>
  <si>
    <t xml:space="preserve">    -เป็นไปตามระเบียบกระทรวงมหาดไทยว่าด้วยค่าใช่จ้ายในการฝึกอบรมและ</t>
  </si>
  <si>
    <t>ลงวันที่ 12 มีนาคม 2553 เรื่อง การสนับสนุนการขับเคลื่อนแผนชุมชน สู่การพัฒนาท้องถิ่นและจังหวัดสู่การบูรณาการ</t>
  </si>
  <si>
    <t>งบเงินอุดหนุน</t>
  </si>
  <si>
    <t xml:space="preserve">จำนวน  </t>
  </si>
  <si>
    <t xml:space="preserve">     -โดยดำเนินการตามหลักเกณฑ์ที่กระทรวงมหาดไทยกำหนด ตามหนังสือที่ มท 0808.2/ว6192</t>
  </si>
  <si>
    <t>ลงวันที่ 15 ตุลาคม 2562 เรื่อง การจ่ายเงินอุดหนุนของเทศบาล</t>
  </si>
  <si>
    <t xml:space="preserve">     -โดยดำเนินการตามหลักเกณฑ์ที่กระทรวงมหาดไทยกำหนด ตามหนังสือที่ มท 0808.2/ว4750</t>
  </si>
  <si>
    <t>ลงวันที่ 14 สิงหาคม 2563 เรื่อง การจ่ายเงินอุดหนุนของเทศบาล</t>
  </si>
  <si>
    <t>งานส่งเสริมและสนับสนุนความเข้มแข็งชุมชน</t>
  </si>
  <si>
    <t>โครงการฝึกอบรมอาชีพการย้อมผ้าด้วยสีธรรมชาติ</t>
  </si>
  <si>
    <t xml:space="preserve">   เพื่อเป็นค่าใช้จ่ายสนับสนุนการดำเนินงานโครงการฝึกอบรมอาชีพการย้อมผ้าด้วยสีธรรมชาติ</t>
  </si>
  <si>
    <t>โครงการฝึกอบรมการนวดแผนไทยเพื่อสุขภาพ</t>
  </si>
  <si>
    <t xml:space="preserve">   เพื่อเป็นค่าใช้จ่ายสนับสนุนการดำเนินงานโครงการฝึกอบรมการนวดแผนไทยเพื่อสุขภาพ</t>
  </si>
  <si>
    <t>เงินอุดหนุนองค์กรประชาชน</t>
  </si>
  <si>
    <t>อุดหนุนวิสาหกิจชุมชนกลุ่มเกษตรกรผู้เลี้ยงโคกระบือ แพะ ต.นาหว้า-ต.นางัว</t>
  </si>
  <si>
    <t>อุดหนุนวิสาหกิจชุมชนกลุ่มผลิตภัณฑ์จากไม้บ้านนางัว</t>
  </si>
  <si>
    <t xml:space="preserve">  -  เพื่อจ่ายเป็นเงินอุดหนุนกลุ่มวิสาหกิจชุมชนกลุ่มผลิตภัณฑ์จากไม้บ้านนางัว</t>
  </si>
  <si>
    <t/>
  </si>
  <si>
    <t>งานสิ่งแวดล้อมและทรัพยากรธรรมชาติ</t>
  </si>
  <si>
    <t xml:space="preserve">     -โดยดำเนินการตามหลักเกณฑ์ที่กระทรวงมหาดไทยกำหนด ตามหนังสือที่ มท 0810.6/ว1470</t>
  </si>
  <si>
    <t>ลงวันที่ 24 กรกฎาคม 2560 เรื่อง การดำเนินงานโครงการอนุรักษ์พันธุกรรมพืชอันเนื่องมาจากพระราชดำริ</t>
  </si>
  <si>
    <t>สมเด็จพระเทพรัตนราชสุดาฯ สยามราชกุมารี (อพ.สธ.)</t>
  </si>
  <si>
    <t>โครงการปลูกป่าเฉลิมพระเกียรติ</t>
  </si>
  <si>
    <t>แผนงานงบกลาง</t>
  </si>
  <si>
    <t>งานงบกลาง</t>
  </si>
  <si>
    <t>ประเภท เบี้ยยังชีพผู้สูงอายุ</t>
  </si>
  <si>
    <t xml:space="preserve">ว่าด้วยหลักเกณฑ์การจ่ายเงินเบี้ยยังชีพผู้สุงอายุขององค์กรปกครองสว่นท้องถิ่น พ.ศ.2552 และที่แก้ไขเพิ่มเติม </t>
  </si>
  <si>
    <t xml:space="preserve">      -ตามระเบียบกระทรวงมหาดไทยว่าด้วยหลักเกณฑ์การจ่ายเงินเบี้ยยังชีพผู้สูงอายุขององค์กรปกครอง</t>
  </si>
  <si>
    <t>ส่วนท้องถิ่น พ.ศ.2552 และที่แก้ไขเพิ่มเติม รวมถึงหนังสือสั่งการที่เกี่ยวข้อง</t>
  </si>
  <si>
    <t>ประเภท เบี้ยยังชีพความพิการ</t>
  </si>
  <si>
    <t xml:space="preserve">      -ตามระเบียบกระทรวงมหาดไทยว่าด้วยหลักเกณฑ์การจ่ายเงินเบี้ยความพิการขององค์กรปกครอง</t>
  </si>
  <si>
    <t>ส่วนท้องถิ่น พ.ศ.2553 และที่แก้ไขเพิ่มเติม รวมถึงหนังสือสั่งการที่เกี่ยวข้อง</t>
  </si>
  <si>
    <t>ประเภท เบี้ยยังชีพผู้ป่วยเอดส์</t>
  </si>
  <si>
    <t xml:space="preserve">     -ตามระเบียบกระทรวงมหาดไทยว่าด้วยการจ่ายเงินสงเคราะห์เพื่อการยังชีพขององค์กรปกครอง</t>
  </si>
  <si>
    <t>ส่วนท้องถิ่น พ.ศ.2548 รวมถึงหนังสือสั่งการที่เกี่ยวข้อง</t>
  </si>
  <si>
    <t xml:space="preserve">   -เป็นไปตามระเบียบกระทรวงมหาดไทยว่าด้วยค่าเช่าบ้านของข้าราชการส่วนท้องถิ่น (ฉบับที่ 4) พ.ศ.2562 </t>
  </si>
  <si>
    <t>โครงการจ้างเหมาบริการบุคคลภายนอก</t>
  </si>
  <si>
    <t>วัสดุสำนักงาน</t>
  </si>
  <si>
    <t>วัสดุไฟฟ้าและวิทยุ</t>
  </si>
  <si>
    <t>วัสดุงานบ้านงานครัว</t>
  </si>
  <si>
    <t>วัสดุก่อสร้าง</t>
  </si>
  <si>
    <t>วัสดุยานพาหนะและขนส่ง</t>
  </si>
  <si>
    <t>วัสดุเชื้อเพลิงและหล่อลื่น</t>
  </si>
  <si>
    <t>วัสดุโฆษณาและเผยแพร่</t>
  </si>
  <si>
    <t>วัสดุคอมพิวเตอร์</t>
  </si>
  <si>
    <t>ค่าใช้จ่ายในการเดินทางไปราชการ</t>
  </si>
  <si>
    <t xml:space="preserve"> -ค่าซ่อมแซมบำรุงรักษาทรัพย์สินเพื่อให้สามารถใช้งานได้ตามปกติ</t>
  </si>
  <si>
    <t xml:space="preserve">  8,200.-บาท/เดือน</t>
  </si>
  <si>
    <t>8,200.-บาท/เดือน</t>
  </si>
  <si>
    <t xml:space="preserve"> - ค่าจ้างเหมาบริการทำหน้าที่รับผิดชอบงานธุรการและงานอื่นๆที่ได้รับมอบหมาย   จำนวน 1 อัตราๆ ละ</t>
  </si>
  <si>
    <t xml:space="preserve"> - ค่าจ้างเหมาบริการทำหน้าที่รับผิดชอบงานศูนย์การเรียนรู้ฯและงานอื่นๆที่ได้รับมอบหมาย   จำนวน 1 อัตราๆ ละ </t>
  </si>
  <si>
    <t>รายจ่ายเกี่ยวเนื่องกับการปฎิบัติราชการที่ไม่เข้าลักษณะรายจ่ายงบรายจ่ายอื่นๆ รวม</t>
  </si>
  <si>
    <t xml:space="preserve">   เพื่อจ่ายเป็นค่าเบี้ยเลี้ยงเดินทางไปราชการของบุคลากรในสังกัด  เช่น ค่าเบี้ยเลี้ยง ค่าพาหนะ ค่าเช่าที่พัก ฯลฯ</t>
  </si>
  <si>
    <t>ค่าบำรุงรักษาและซ่อมแซม (รายจ่ายเพื่อซ่อมแซมบำรุงรักษาฯ)          รวม</t>
  </si>
  <si>
    <t>เสื้อกันฝนฯลฯ</t>
  </si>
  <si>
    <t xml:space="preserve">      เพื่อจ่ายเป็นค่าจัดซื้อวัสดุเครื่องแต่งกายชนิดต่างๆ สำหรับปฏิบัติงาน เช่น ถุงมือ รองเท้าบูท หมวก</t>
  </si>
  <si>
    <t>วัสดุเครื่องแต่งกาย</t>
  </si>
  <si>
    <t xml:space="preserve"> -โครงการปลูกผัก"บ้านนี้มีรักปลูกผักกินเอง"</t>
  </si>
  <si>
    <t xml:space="preserve">    เงินอุดหนุน</t>
  </si>
  <si>
    <t xml:space="preserve">    เงินอุดหนุนองค์กรปกครองส่วนท้องถิ่น</t>
  </si>
  <si>
    <t xml:space="preserve">   เพื่อจ่ายเป็นค่าสนับสนุนการสงเคราะห์เบี้ยยังชีพผู้สูงอายุตามโครงการสร้างหลักประกันรายได้้แก่ผู้สูงอายุ  </t>
  </si>
  <si>
    <t>ที่มีอายุ 60 ปี บริบูรณ์ขึ้นไป ที่มีคุณสมบัติครบถ้วน ตามระเบียบกระทรวงมหาดไทย</t>
  </si>
  <si>
    <t xml:space="preserve">    เพื่อจ่ายเป็นค่าสนับสนุนการสงเคราะห์เบี้ยยังชีพคนพิการตามโครงการเสริมสร้างสวัสดิการทางสังคม</t>
  </si>
  <si>
    <t xml:space="preserve">ที่ได้ขึ้นทะเบียนขอรับเงินเบี้ยยังชีพไว้กับองค์กรปกครองส่วนท้องถิ่นไว้แล้วโดยจ่ายอัตราเบี้ยยังชีพรายเดือน </t>
  </si>
  <si>
    <t>แบบขั้นบันไดสำหรับผู้สูงอายุ</t>
  </si>
  <si>
    <t>ให้แก่ผู้พิการและทุพพลภาพ  ที่มีสิทธิตามหลักเกณฑ์ที่กำหนด ที่ได้แสดงความจำนงขึ้นทะเบียนรับเงินไว้</t>
  </si>
  <si>
    <t xml:space="preserve">กับองค์กรปกครองส่วนท้องถิ่นแล้วโดยได้รับเบี้ยความพิการ คนละ 800.- บาทต่อเดือน </t>
  </si>
  <si>
    <t xml:space="preserve">    เพื่อจ่ายเป็นค่าสนับสนุนการสงเคราะห์เบี้ยยังชีพผู้ป่วยเอดส์ที่แพทย์ได้รับรองและทำการวินิจฉัยแล้ว </t>
  </si>
  <si>
    <t xml:space="preserve">ที่ได้แสดงความจำนงขึ้นทะเบียนรับเงินไว้กับองค์กรปกครองส่วนท้องถิ่นแล้ว โดยได้รับเบี้ยยังชีพ </t>
  </si>
  <si>
    <t>คนละ 500.- บาทต่อเดือน</t>
  </si>
  <si>
    <t>จำนวน  4  อัตรา   จำนวน   12  เดือน</t>
  </si>
  <si>
    <t xml:space="preserve"> -เป็นไปตามพระราชบัญญัติระเบียบบริหารงานบุคคลส่วนท้องถิ่น พ.ศ.2542</t>
  </si>
  <si>
    <t xml:space="preserve"> -เป็นไปตามแผนอัตรากำลัง  3 ปี(พ.ศ.2567-2569)ของเทศบาลตำบลนาหว้า</t>
  </si>
  <si>
    <t xml:space="preserve">    เพื่อจ่ายเป็นเงินเดือนรวมถึงเงินเลื่อนขั้นประจำปีให้แก่พนักงานเทศบาลในสังกัดกองสวัสดิการสังคม </t>
  </si>
  <si>
    <t>จำนวน  2  อัตรา   จำนวน   12  เดือน</t>
  </si>
  <si>
    <t xml:space="preserve">   เพื่อจ่ายเป็นเงินประจำตำแหน่งรายเดือนให้แก่พนักงานเทศบาลที่มีสิทธิ์ กองสวัสดิการสังคม</t>
  </si>
  <si>
    <t xml:space="preserve">พนักงานจ้างตามภารกิจ จำนวน 1 อัตรา และพนักงานจ้างทั่วไป  จำนวน  1  อัตรา จำนวน  12  เดือน </t>
  </si>
  <si>
    <t xml:space="preserve">    เพื่อจ่ายเป็นค่าตอบแทนพนักงานจ้างตามภารกิจและพนักงานจ้างทั่วไป รวมถึงเงินปรับปรุงค่าตอบแทน </t>
  </si>
  <si>
    <t xml:space="preserve">  เพื่อจ่ายเป็นเงินเพิ่มค่าครองชีพชั่วคราวของพนักงานจ้างที่มีอยู่ในสังกัด  จำนวน 2  อัตรา จำนวน 12 เดือน</t>
  </si>
  <si>
    <t xml:space="preserve"> -เป็นไปตามระเบียบกระทรวงมหาดไทย ว่าด้วยการเบิกจ่ายเงินตอบแทนการปฏิบัติงานนอกเวลาราชการ </t>
  </si>
  <si>
    <t xml:space="preserve">  ของ  อปท. พ.ศ.2559</t>
  </si>
  <si>
    <t xml:space="preserve"> -เป็นไปตามระเบียบกระทรวงมหาดไทย ว่าด้วยเงินสวัสดิการเกี่ยวกับการศึกษาบุตรของ อปท. พ.ศ.2563</t>
  </si>
  <si>
    <t xml:space="preserve"> -เป็นไปตามหนังสือ กรมบัญชีกลาง ด่วนที่สุด ที่ กค 0422.3/ว 257 ลงวันที่ 28 มิถุนายน 2559</t>
  </si>
  <si>
    <t xml:space="preserve"> -เป็นไปตามระเบียบกระทรวงมหาดไทย ว่าด้วยการเบิกค่าใช้จ่ายในการบริหารงานของ อปท. พ.ศ.2562</t>
  </si>
  <si>
    <t xml:space="preserve"> -เป็นไปตามระเบียบกระทรวงมหาดไทย ว่าด้วยค่าใช้จ่ายในการจัดทำประกันภัยทรัพย์สินของ อปท. พ.ศ.2562</t>
  </si>
  <si>
    <t xml:space="preserve"> และที่แก้ไขเพิ่มเติม</t>
  </si>
  <si>
    <t xml:space="preserve"> -เป็นไปตามหนังสือกระทรวงมหาดไทย ด่วนที่สุด ที่ มท 0808.2/ว 7302 ลงวันที่  30 กันยายน 2565</t>
  </si>
  <si>
    <t xml:space="preserve">  เรื่อง หลักเกณฑ์การดำเนินการจ้างเอกชนและการเบิกจ่ายเงินค่าจ้างเหมาบริการของ อปท.</t>
  </si>
  <si>
    <t>เรื่อง หลักเกณฑ์การดำเนินการจ้างเอกชนและการเบิกจ่ายงินค่าจ้างเหมาบริการขององค์กรปกครองส่วนท้องถิ่น</t>
  </si>
  <si>
    <t>และการตรวจเงินขององค์กรปกครองส่วนท้องถิ่น พ.ศ. 2547</t>
  </si>
  <si>
    <t xml:space="preserve"> -เป็นไปตามระเบียบกระทรวงมหาดไทย ว่าด้วยการรับเงิน การเบิกจ่ายเงิน การฝากเงิน การเก็บรักษาเงิน </t>
  </si>
  <si>
    <t xml:space="preserve"> -หนังสือกระทรวงมหาดไทย ที่ มท 0810.3/ว 1239   ลงวันที่  21  กุมภาพันธ์ 2565</t>
  </si>
  <si>
    <t xml:space="preserve">       เพื่อจ่ายเป็นค่าใช้จ่ายในการเดินทางไปราชการในราชอาณาจักรหรือนอกราชอาณาจักร ให้แก่เจ้าหน้าที่</t>
  </si>
  <si>
    <t xml:space="preserve">  ที่ได้รับอนุมัติให้เดินทางไปราชการ เช่น ค่าเบี้ยเลี้ยงเดินทาง ค่าพาหนะ ค่าเช่าที่พัก ฯลฯ</t>
  </si>
  <si>
    <t xml:space="preserve"> -เป็นไปตามระเบียบกระทรวงมหาดไทย   ว่าด้วยค่าใช้จ่ายในการเดินทางไปราชการของเจ้าหน้าที่ท้องถิ่น </t>
  </si>
  <si>
    <t>พ.ศ.2555  และที่แก้ไขเพิ่มเติม</t>
  </si>
  <si>
    <t xml:space="preserve"> -หนังสือกระทรวงมหาดไทย ที่ มท 0808.2/ว 4657 ลงวันที่ 30  มิถุนายน 2565</t>
  </si>
  <si>
    <t xml:space="preserve"> -เป็นไปตามระเบียบกระทรวงมหาดไทย   ว่าด้วยค่าใช้จ่ายในการฝึกอบรมและการเข้ารับการฝึกอบรมของ</t>
  </si>
  <si>
    <t xml:space="preserve"> ของเจ้าหน้าที่ท้องถิ่น พ.ศ.2557</t>
  </si>
  <si>
    <t xml:space="preserve"> ประเภท ค่าบำรุงรักษาและซ่อมแซม</t>
  </si>
  <si>
    <t xml:space="preserve"> -ค่าซ่อมแซมบำรุงรักษาทรัพย์สิน</t>
  </si>
  <si>
    <t xml:space="preserve">   เพื่อจ่ายเป็นค่าซ่อมแซมบำรุงรักษาทรัพย์สินของเทศบาลตำบลนาหว้า  เพื่อให้สามารถใช้งานได้ตามปกติ  </t>
  </si>
  <si>
    <t xml:space="preserve"> -หนังสือกรมส่งเสริมการปกครองท้องถิ่น ที่ มท 0808.2/ว 1095   ลงวันที่  28  พฤษภาคม  2564</t>
  </si>
  <si>
    <t xml:space="preserve"> -หนังสือกรมส่งเสริมการปกครองท้องถิ่น ที่ มท 0808.2/ว 1317  ลงวันที่ 28  มีนาคม  2566</t>
  </si>
  <si>
    <t xml:space="preserve">  เอกสาร น้ำยาลบคำผิด แฟ้ม ลวดเย็บกระดาษ เทปกาว สิ่งพิมพ์ที่ได้จากการซื้อหรือจ้างพิมพ์วารสาร ฯลฯ</t>
  </si>
  <si>
    <t xml:space="preserve">   เพื่อจ่ายเป็นค่าจัดซื้อวัสดุสำนักงานชนิดต่างๆ เช่น กระดาษ หมึก ตลับผงหมึก ปากกา  ดินสอ  สมุด  ซอง </t>
  </si>
  <si>
    <t xml:space="preserve"> (ปรากฎตามแผนพัฒนาท้องถิ่น พ.ศ.2566 - 2570 (เพิ่มเติม) ครั้งที่ 3/2565  หน้า  3  ข้อ 1 )  </t>
  </si>
  <si>
    <t xml:space="preserve"> (ปรากฎตามแผนพัฒนาท้องถิ่น พ.ศ.2566 - 2570 (เพิ่มเติม) ครั้งที่ 3/2565  หน้า 3  ข้อ 2 )</t>
  </si>
  <si>
    <t xml:space="preserve">     (ปรากฎตามแผนพัฒนาท้องถิ่น พ.ศ.2566-2570 (เปลี่ยนแปลง) ครั้งที่ 3/2565 หน้า 1 ข้อ 2)</t>
  </si>
  <si>
    <t xml:space="preserve">โครงการปรับปรุงซ่อมแซมบ้านผู้ยากไร้ เฉลิมพระเกียรติสมเด็จพระนางเจ้าสิริกิติ์   </t>
  </si>
  <si>
    <t xml:space="preserve">  เพื่อจ่ายเป็นค่าใช้จ่ายตามโครงการปรับปรุงซ่อมแซมบ้านผู้ยากไร้ เฉลิมพระเกียรติสมเด็จพระนางเจ้าสิริกิติ์ ฯ  </t>
  </si>
  <si>
    <t xml:space="preserve">     -เป็นไปตามระเบียบกระทรวงมหาดไทยว่าด้วยค่าใช้จ่ายเพื่อช่วยเหลือประชาชนตามอำนาจหน้าที่ของ อปท.</t>
  </si>
  <si>
    <t>พ.ศ.2560 และที่แก้ไขเพิ่มเติมถึง (ฉบับที่ 3) พ.ศ.2565</t>
  </si>
  <si>
    <t xml:space="preserve">     -เป็นไปตามระเบียบกระทรวงมหาดไทย ว่าด้วยการเบิกค่าใช้จ่ายในการบริหารงานของ อปท. พ.ศ.2562</t>
  </si>
  <si>
    <t xml:space="preserve">    -เป็นไปตามระเบียบกระทรวงมหาดไทยว่าด้วยค่าใช้จ่ายในการฝึกอบรมและการเข้ารับการฝึกอบรมของ</t>
  </si>
  <si>
    <t>เจ้าหน้าที่ท้องถิ่น พ.ศ. 2557</t>
  </si>
  <si>
    <t>ของเจ้าหน้าที่ท้องถิ่น พ.ศ. 2557</t>
  </si>
  <si>
    <t xml:space="preserve">    -เป็นไปตามระเบียบกระทรวงมหาดไทย ว่าด้วยค่าใช้จ่ายในการฝึกอบรม และการเข้ารับการฝึกอบรม</t>
  </si>
  <si>
    <t xml:space="preserve">     (ปรากฎตามแผนพัฒนาท้องถิ่น พ.ศ.2566-2570 (เพิ่มเติม) ครั้งที่ 1/2565 หน้า  8 ข้อ 1 )</t>
  </si>
  <si>
    <t xml:space="preserve"> -เป็นไปตามระเบียบกระทรวงมหาดไทย ว่าด้วยการเบิกจ่ายค่าวัสดุเครื่องแต่งกายของเจ้าหน้าที่ท้องถิ่น</t>
  </si>
  <si>
    <t>พ.ศ.2560</t>
  </si>
  <si>
    <t xml:space="preserve"> -เป็นไปตามระเบียบกระทรวงมหาดไทย ว่าด้วยการเบิกจ่ายค่าใช้จ่ายในการบริหารงานของ อปท.</t>
  </si>
  <si>
    <t>พ.ศ.2562</t>
  </si>
  <si>
    <t xml:space="preserve">    (ปรากฎตามแผนพัฒนาท้องถิ่น พ.ศ.2566 - 2570 (เปลี่ยนแปลง) ครั้งที่ 1/2566  หน้า 1 )</t>
  </si>
  <si>
    <t xml:space="preserve">     -เป็นไปตามระเบียบกระทรวงมหาดไทยว่าด้วยเงินอุดหนุนขององค์กรปกครองส่วนท้องถิ่น พ.ศ.2559 และที่แก้ไข</t>
  </si>
  <si>
    <t xml:space="preserve">เพิ่มเติมถึง(ฉบับที่ 2) พ.ศ.2563 </t>
  </si>
  <si>
    <t xml:space="preserve">     -โดยดำเนินการตามหลักเกณฑ์ที่กระทรวงมหาดไทยกำหนด ตามหนังสือที่ มท 0808.2/ว4750 ลงวันที่ 14</t>
  </si>
  <si>
    <t>สิงหาคม 2563 เรื่อง การจ่ายเงินอุดหนุนของเทศบาล</t>
  </si>
  <si>
    <t>ค่าใช้สอย</t>
  </si>
  <si>
    <r>
      <t xml:space="preserve">งบดำเนินงาน </t>
    </r>
    <r>
      <rPr>
        <b/>
        <sz val="18"/>
        <color theme="0"/>
        <rFont val="TH SarabunPSK"/>
        <family val="2"/>
      </rPr>
      <t>ค่าตอบแทนใช้สอยและวัสวดุ ค่าสาธารณูปโภค</t>
    </r>
  </si>
  <si>
    <t>ประธานชุมชน 17 ชุมชน ๆ ละ 1 คน ๆ ละ 750 บาท จำนวน 12 เดือน  เป็นเงิน  153,000 บาท</t>
  </si>
  <si>
    <t xml:space="preserve"> -ค่าตอบแทนผู้ปฏิบัติราชการอันเป็นประโยชน์แก่องค์กรปกครองส่วนท้องถิ่น</t>
  </si>
  <si>
    <t xml:space="preserve"> -โครงการจัดทำแผนชุมชน   </t>
  </si>
  <si>
    <t>ลงวันที่ 21  กุมภาพันธ์ 2565 เรื่อง แนวทางการปฏิบัติตามแผนพัฒนาท้องถิ่นขององค์กรปกครองส่วนท้องถิ่น</t>
  </si>
  <si>
    <t xml:space="preserve">  (ปรากฎตามแผนพัฒนาท้องถิ่น พ.ศ.2566 - 2570 (เพิ่มเติม) ครั้งที่ 3/2565  หน้า 4  ข้อ 1 )</t>
  </si>
  <si>
    <t>และตำบล พ.ศ.2562</t>
  </si>
  <si>
    <t xml:space="preserve">  -เป็นไปตามระเบียบกระทรวงมหาดไทยว่าด้วยการเบิกค่าใช้จ่ายในการบริหารงานของ อปท. พ.ศ.2562</t>
  </si>
  <si>
    <t xml:space="preserve">   -เป็นไปตามระเบียบกระทรวงมหาดไทยว่าด้วยการจัดทำแผนและประสานแผนพัฒนาพื้นที่ในระดับอำเภอ</t>
  </si>
  <si>
    <t xml:space="preserve">  -โดยดำเนินการตามหลักเกณฑ์ที่กระทรวงมหาดไทยกำหนด ตามหนังสือที่ มท 0891.4/ว856 </t>
  </si>
  <si>
    <t xml:space="preserve">  -โดยดำเนินการตามหลักเกณฑ์ที่กระทรวงมหาดไทยกำหนด ตามหนังสือที่ มท 0810.3/ว1239 </t>
  </si>
  <si>
    <t xml:space="preserve">     (ปรากฎตามแผนพัฒนาท้องถิ่น พ.ศ.2566-2570 (เปลี่ยนแปลง) ครั้งที่ 3/2565 หน้า 3 )</t>
  </si>
  <si>
    <t xml:space="preserve">    (ปรากฎตามแผนพัฒนาท้องถิ่น พ.ศ.2566-2570 (เพิ่มเติม) ครั้งที่ 1/2566 หน้า 4 )</t>
  </si>
  <si>
    <t>โครงการอนุรักษ์พันธุกรรมพืชอันเนื่องมาจากพระราชดำริสมเด็จพระเทพรัตนราชสุดา</t>
  </si>
  <si>
    <t xml:space="preserve"> สยามราชกุมารี</t>
  </si>
  <si>
    <t xml:space="preserve">  -เป็นไปตามระเบียบกระทรวงมหาดไทย ว่าด้วยค่าใช้จ่ายในการฝึกอบรม และการเข้ารับการฝึกอบรม</t>
  </si>
  <si>
    <t xml:space="preserve">     (ปรากฎตามแผนพัฒนาท้องถิ่น พ.ศ.2566-2570 หน้า 33 ข้อ 4 )</t>
  </si>
  <si>
    <t xml:space="preserve">     (ปรากฎตามแผนพัฒนาท้องถิ่น พ.ศ.2566-2570 หน้า 33 ข้อ 3 )</t>
  </si>
  <si>
    <t xml:space="preserve">     (ปรากฎตามแผนพัฒนาท้องถิ่น พ.ศ.2566-2570 หน้า 33 ที่ 2 )</t>
  </si>
  <si>
    <t xml:space="preserve"> ตำแหน่ง  ผู้อำนวยการกองสวัสดิการสังคม           </t>
  </si>
  <si>
    <t xml:space="preserve"> 12 เดือนๆ ละ   </t>
  </si>
  <si>
    <t>บาท  เป็นเงิน  435,720  บาท</t>
  </si>
  <si>
    <t xml:space="preserve"> ตำแหน่ง   หัวหน้าฝ่ายส่งเสริมและสวัสดิการสังคม (ว่าง)</t>
  </si>
  <si>
    <t>บาท  เป็นเงิน   393,600 บาท</t>
  </si>
  <si>
    <t xml:space="preserve"> ตำแหน่ง   นักพัฒนาชุมชน           </t>
  </si>
  <si>
    <t>บาท  เป็นเงิน  241,440  บาท</t>
  </si>
  <si>
    <t>ตำแหน่ง   เจ้าพนักงานพัฒนาชุมชน  (ว่าง)</t>
  </si>
  <si>
    <t>บาท  เป็นเงิน  297,900  บาท</t>
  </si>
  <si>
    <t>บาท เป็นเงิน  42,000  บาท</t>
  </si>
  <si>
    <t>บาท เป็นเงิน  18,000  บาท</t>
  </si>
  <si>
    <t>จำนวน  1  ราย</t>
  </si>
  <si>
    <t>บาท เป็นเงิน  180,000 บาท</t>
  </si>
  <si>
    <t xml:space="preserve"> จำนวน  1  ราย</t>
  </si>
  <si>
    <t>บาท เป็นเงิน  108,000 บาท</t>
  </si>
  <si>
    <t xml:space="preserve">   -เป็นไปตามระเบียบกระทรวงมหาดไทยว่าด้วยค่าเช่าบ้านของข้าราชการส่วนท้องถิ่น พ.ศ.2548 </t>
  </si>
  <si>
    <t>แก้ไขเพิ่มเติมถึง (ฉบับที่4) พ.ศ.2562</t>
  </si>
  <si>
    <t>โครงการจ้้างเหมาบริการบุคคลภายนอก</t>
  </si>
  <si>
    <t xml:space="preserve"> - ค่าจ้างเหมาบริการทำหน้าที่รับผิดชอบงานธุรการและงานอื่นๆที่ได้รัยมอบหมายจำนวน 1 อัตราๆ ละ 8,200.-บาท/เดือน</t>
  </si>
  <si>
    <t xml:space="preserve"> - ค่าจ้างเหมาบริการทำหน้าที่รับผิดชอบงานศูนย์การเรียนรู้ฯและงานอื่นๆที่ได้รับมอบหมายจำนวน 1 อัตราๆ ละ 8,200.-บาท/เดือน</t>
  </si>
  <si>
    <t xml:space="preserve">รายจ่ายเกี่ยวเนื่องกับการปฎิบัติราชการที่ไม่เข้าลักษณะรายจ่ายงบรายจ่ายอื่นๆ  </t>
  </si>
  <si>
    <t>ค่าใช้จ่ายในการเดินทางไปราชการทั้งในและนอกราชอาณาจักร</t>
  </si>
  <si>
    <t xml:space="preserve">      เพื่อจ่ายเป็นค่าเบี้ยเลี้ยงเดินทางไปราชการของบุคลากรในสังกัด  เช่น ค่าเบี้ยเลี้ยง  ค่าพาหนะ  ค่าเช่าที่พัก ฯลฯ</t>
  </si>
  <si>
    <t>ค่าบำรุงรักษาและซ่อมแซม (รายจ่ายเพื่อซ่อมแซมบำรุงรักษาฯ)</t>
  </si>
  <si>
    <t>ค่าซ่อมแซมบำรุงรักษาทรัพย์สินเพื่อให้สามารถใช้งานได้ตามปกติ</t>
  </si>
  <si>
    <t>ค่าวัสดุสำนักงาน</t>
  </si>
  <si>
    <t>ค่าวัสดุไฟฟ้าและวิทยุ</t>
  </si>
  <si>
    <t>ค่าวัสดุงานบ้านงานครัว</t>
  </si>
  <si>
    <t>ค่าวัสดุก่อสร้าง</t>
  </si>
  <si>
    <t>ค่าวัสดุเชื้อเพลิงและหล่อลื่น</t>
  </si>
  <si>
    <t>ค่าวัสดุโฆษณาและเผยแพร่</t>
  </si>
  <si>
    <t>ค่าวัสดุคอมพิวเตอร์</t>
  </si>
  <si>
    <t>หนังสือเข้าปกหนังสือ ค่าซักฟอก ค่าเช่าทรัพย์สิน ค่าธรรมเนียมต่าง ๆ  ค่าเบี้ยประกัน ค่าใช้จ่ายในการดำเนินคดี</t>
  </si>
  <si>
    <t xml:space="preserve">    เพื่อจ่ายเป็นค่าจ้างเหมาบริการต่างๆ ตามภารกิจและอำนาจหน้าที่ของเทศบาล เช่น ค่าถ่ายเอกสาร ค่าเย็บ</t>
  </si>
  <si>
    <t>ในชั้นศาลหรืออนุญาโตตุลาการ ค่าบริการกำจัดปลวก ค่าจ้างเหมาที่มีลักษณะการจ้างทำเพื่อให้ได้มาซึ่งป้าย</t>
  </si>
  <si>
    <t>รายจ่ายขององค์กรปกครองส่วนท้องถิ่น</t>
  </si>
  <si>
    <t>ประชาสัมพันธ์ที่ไม่มีลักษณะเป็นสิ่งก่อสร้าง ค่าติดตั้งเครื่องรับสัญญาฯต่าง ๆ  ฯลฯ ตามจำแนกงบประมาณ</t>
  </si>
  <si>
    <t>ค่าลงทะเบียนในการฝึกอบรม</t>
  </si>
  <si>
    <t xml:space="preserve">  -เป็นไปตามพระราชบัญญัติกำหนดแผนและขั้นตอนการกระจายอำนาจให้แก่  อปท. พ.ศ.2542</t>
  </si>
  <si>
    <t>แผนงานสังคมสงเคราะห์ ส่งมาวันที่ 20 ก.ค.66</t>
  </si>
  <si>
    <t>หมวดค่าตอบแทนใช้สอยและวัสดุ</t>
  </si>
  <si>
    <t>คณะกรรมการชุมชน 17 ชุมชน ๆ ละ 6 คน ๆ ละ 600 บาท จำนวน 12 เดือน  เป็นเงิน  734,400 บาท</t>
  </si>
  <si>
    <t>รายจ่ายเกี่ยวเนื่องกับการปฏิบัติราชการที่ไม่เข้าลักษณะรายจ่ายงบรายจ่ายอื่น ๆ</t>
  </si>
  <si>
    <t>ประเภทรายจ่ายเกี่ยวเนื่องกับการปฏิบัติราชการที่ไม่เข้าลักษณะรายจ่ายงบรายจ่ายอื่น ๆ</t>
  </si>
  <si>
    <t xml:space="preserve">    เพื่อจ่ายเป็นเงินอุดหนุนกลุ่มวิสาหกิจชุมชนกลุ่มเกษตรกรผู้เลี้ยงโคกระบือ แพะ ต.นาหว้า-ต.นางัว</t>
  </si>
  <si>
    <t xml:space="preserve">    (ปรากฎตามแผนพัฒนาท้องถิ่น พ.ศ.2566 - 2570 (เปลี่ยนแปลง) ครั้งที่ 1/2566 หน้า  2  )</t>
  </si>
  <si>
    <t xml:space="preserve">   (ปรากฎตามแผนพัฒนาท้องถิ่น พ.ศ.2566 - 2570 (เพิ่มเติม) ครั้งที่ 1/2566 หน้า  7  ข้อ 3 )</t>
  </si>
  <si>
    <t xml:space="preserve">     -เป็นไปตามระเบียบกระทรวงมหาดไทยว่าด้วยเงินอุดหนุนขององค์กรปกครองส่วนท้องถิ่น พ.ศ.2559</t>
  </si>
  <si>
    <t xml:space="preserve"> และที่แก้ไขเพิ่มเติมถึง(ฉบับที่ 2) พ.ศ.2563 </t>
  </si>
  <si>
    <t xml:space="preserve">    -เป็นไปตามระเบียบกระทรวงมหาดไทยว่าด้วยค่าใช้จ่ายในการฝึกอบรมและการเข้ารับการฝึกอบรม</t>
  </si>
  <si>
    <t xml:space="preserve">และที่แก้ไขเพิ่มเติมถึง(ฉบับที่ 2) พ.ศ.2563 </t>
  </si>
  <si>
    <t xml:space="preserve"> -หนังสือกระทรวงมหาดไทย ที่ มท 0810.3/ว 6086   ลงวันที่  19  สิงหาคม  2565</t>
  </si>
  <si>
    <t>ค่าจ้างเหมาบริการ</t>
  </si>
  <si>
    <t xml:space="preserve">   เพื่อจ่ายเป็นค่าตอบแทนการปฏิบัติงานนอกเวลาราชการให้แก่พนักงานเทศบาล ลูกจ้างประจำ </t>
  </si>
  <si>
    <t xml:space="preserve">   และพนักงานจ้างที่มาปฏิบัติงานนอกเวลาราชการ</t>
  </si>
  <si>
    <t>เงินเพิ่มต่าง ๆ ของข้าราชการหรือพนักงานส่วนท้องถิ่น</t>
  </si>
  <si>
    <t xml:space="preserve">   เพื่อจ่ายเป็นเงินเพิ่มค่าครองชีพชั่วคราว เงินค่าตอบแทนพิเศษรายเดือนให้แก่พนักงานเทศบาลผู้มีสิทธิ์  </t>
  </si>
  <si>
    <t xml:space="preserve"> -เป็นไปตามพระราชบัญญัติระเบียบบริหารงานบุคคลส่วนท้องถิ่น พ.ศ. 2542</t>
  </si>
  <si>
    <t xml:space="preserve"> -เป็นไปตามแผนอัตรากำลัง 3 ปี (พ.ศ. 2567-2569) ของเทศบาลตำบลนาหว้า</t>
  </si>
  <si>
    <t xml:space="preserve"> กองสวัสดิการสังคม  จำนวน 12 เดือน</t>
  </si>
  <si>
    <t xml:space="preserve">เพื่อจ่ายเป็นค่าเช่าบ้านให้กับพนักงานเทศบาลซึ่งมีสิทธิเบิกได้ตามระเบียบ ฯ   </t>
  </si>
  <si>
    <t>เงินช่วยเหลือการศึกษาบุตรข้าราชการ/พนักงาน/ลูกจ้างประจำ       จำนวน</t>
  </si>
  <si>
    <t xml:space="preserve"> 1.งบบุคลากร</t>
  </si>
  <si>
    <t xml:space="preserve">  2.งบดำเนินงาน</t>
  </si>
  <si>
    <t xml:space="preserve">  -โดยดำเนินการตามประมาณการราคาตามท้องตลาด</t>
  </si>
  <si>
    <t>3.งบลงทุน</t>
  </si>
  <si>
    <t xml:space="preserve">  -ค่าจัดซื้อเครื่องผสมอาหาร TMR ขนาด 3 คิว </t>
  </si>
  <si>
    <t xml:space="preserve">    เพื่อจ่ายเป็นค่าจัดซื้อเครื่องผสมอาหาร TMR ขนาด 3 คิว จำนวน 1 เครื่อง </t>
  </si>
  <si>
    <t xml:space="preserve">หมวดค่าครุภัณฑ์ที่ดินและสิ่งก่อสร้าง   </t>
  </si>
  <si>
    <t>หมวดค่าครุภัณฑ์</t>
  </si>
  <si>
    <t>ประเภท ครุภัณฑ์การเกษตร</t>
  </si>
  <si>
    <t>4.งบเงินอุดหนุน</t>
  </si>
  <si>
    <t xml:space="preserve">   (ปรากฎตามแผนพัฒนาท้องถิ่น พ.ศ.2566 - 2570 (เพิ่มเติม) ครั้งที่ 3/2565 หน้า  10  ข้อ 9 )</t>
  </si>
  <si>
    <r>
      <t xml:space="preserve">1.งบดำเนินงาน </t>
    </r>
    <r>
      <rPr>
        <b/>
        <sz val="18"/>
        <color theme="0"/>
        <rFont val="TH SarabunPSK"/>
        <family val="2"/>
      </rPr>
      <t>ค่าตอบแทนใช้สอยและวัสวดุ ค่าสาธารณูปโภค</t>
    </r>
  </si>
  <si>
    <t xml:space="preserve">     เพื่อเป็นค่าใช้จ่ายในโครงการปลูกเฉลิมพระเกียรติและฟื้นฟูป่า ภายในเขตเทศบาลตำบลนาหว้า</t>
  </si>
  <si>
    <t xml:space="preserve">     เพื่อเป็นค่าใช้จ่ายในการเพาะพันธุ์พืช  ขยายพันธุ์พืช  และอนุรักษ์พันธุ์พืช ฯลฯ  ตามโครงการอนุรักษ์</t>
  </si>
  <si>
    <t>พันธุกรรมพืชอันเนื่องมาจากพระราชดำริสมเด็จพระเทพรัตนราชสุดา สยามราชกุมารี</t>
  </si>
  <si>
    <t>บริโภคในครัวเรือน และมีรายได้เสริมจากการปลูกผัก</t>
  </si>
  <si>
    <t xml:space="preserve">     เพื่อจ่ายเป็นค่าดำเนินการโครงการปลูกผัก "บ้านนี้มีรักปลูกผักกินเอง"ให้ประชาชนมีผักปลอดสารเคมี</t>
  </si>
  <si>
    <t>เพื่อจ่ายเป็นค่าอุปกรณ์ไฟฟ้าและวิทยุต่างๆ เช่น หลอดไฟ สวิตซ์ ปลั๊ก ฟิวส์ เบรกเกอร์  คอยส์ เทปพันสายไฟฯลฯ</t>
  </si>
  <si>
    <t xml:space="preserve">   เพื่อจ่ายเป็นค่าลงทะเบียนในการอบรมสัมมนาของพนักงานเทศบาล ลูกจ้างประจำ และพนักงานจ้างในสังกัด</t>
  </si>
  <si>
    <t xml:space="preserve">     รายจ่ายเกี่ยวเนื่องกับการปฎิบัติราชการที่ไม่เข้าลักษณะรายจ่ายงบรายจ่ายอื่นๆ   รวม</t>
  </si>
  <si>
    <t xml:space="preserve">           -เป็นไปตามระเบียบกระทรวงมหาดไทยว่าด้วยค่าใช้จ่ายในการบริหารงานของ  อปท. พ.ศ. 2562</t>
  </si>
  <si>
    <t xml:space="preserve">  -ค่ารับรอง</t>
  </si>
  <si>
    <t xml:space="preserve">      เพื่อจ่ายเป็นรายจ่ายในการรับรองต้อนรับคณะบุคคลผู้มานิเทศน์งาน หรือเยี่ยมชม ค่าเลี้ยงรับรองในการประชุม   </t>
  </si>
  <si>
    <t>คณะกรรมการ  อนุกรรมการที่ได้รับการแต่งตั้งตามระเบียบและประชุมอื่นๆ ฯลฯ</t>
  </si>
  <si>
    <t>ช่วยเหลือประชาชนขององค์กรปกครองส่วนท้องถิ่นอำเภอนาหว้า</t>
  </si>
  <si>
    <t xml:space="preserve">  -อุดหนุนโครงการสนับสนุนการบริหารจัดการศูนย์ปฏิบัติการร่วมในการ</t>
  </si>
  <si>
    <t xml:space="preserve"> เพื่อจ่ายเป็นเงินอุดหนุนโครงการสนับสนุนการบริหารจัดการศูนย์ปฏิบัติการร่วมในการช่วยเหลือประชาชน</t>
  </si>
  <si>
    <t>ขององค์กรปกครองส่วนท้องถิ่นอำเภอนาหว้า ให้แก่ อบต.นางัว</t>
  </si>
  <si>
    <t>ระยะเวลา  12  เดือน</t>
  </si>
  <si>
    <t xml:space="preserve"> - ค่าจ้างเหมาบริการทำหน้าที่รับผิดชอบงานศูนย์การเรียนรู้ฯและงานอื่นๆที่ได้รับมอบหมาย   จำนวน  1  ราย </t>
  </si>
  <si>
    <t xml:space="preserve"> - ค่าจ้างเหมาบริการทำหน้าที่รับผิดชอบงานธุรการและงานอื่นๆที่ได้รับมอบหมาย  จำนวน 1 ราย ระยะเวลา  12  เดือน</t>
  </si>
  <si>
    <t xml:space="preserve">    -ปรากฎในแผนพัฒนาท้องถิ่น พ.ศ.2566 - 2570 (เพิ่มเติม) ครั้งที่ 1/2566 หน้าที่ 7  ลำดับที่ 1</t>
  </si>
  <si>
    <t xml:space="preserve">    -ปรากฎในแผนพัฒนาท้องถิ่น พ.ศ.2566 - 2570 (เพิ่มเติม) ครั้งที่ 1/2566 หน้าที่ 7  ลำดับที่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</si>
</sst>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4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8"/>
      <color rgb="FFFF0000"/>
      <name val="TH SarabunPSK"/>
      <family val="2"/>
    </font>
    <font>
      <b/>
      <sz val="20"/>
      <color rgb="FFFF0000"/>
      <name val="TH SarabunPSK"/>
      <family val="2"/>
    </font>
    <font>
      <sz val="20"/>
      <color rgb="FFFF0000"/>
      <name val="TH SarabunPSK"/>
      <family val="2"/>
    </font>
    <font>
      <sz val="18"/>
      <color rgb="FFFF0000"/>
      <name val="TH SarabunPSK"/>
      <family val="2"/>
    </font>
    <font>
      <i/>
      <sz val="16"/>
      <color rgb="FFFF0000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u/>
      <sz val="16"/>
      <name val="TH SarabunPSK"/>
      <family val="2"/>
    </font>
    <font>
      <b/>
      <sz val="16"/>
      <name val="TH SarabunPSK"/>
      <family val="2"/>
    </font>
    <font>
      <b/>
      <u val="double"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6"/>
      <name val="TH SarabunPSK"/>
      <family val="2"/>
    </font>
    <font>
      <b/>
      <sz val="20"/>
      <name val="TH SarabunPSK"/>
      <family val="2"/>
    </font>
    <font>
      <sz val="16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name val="TH SarabunPSK"/>
      <family val="2"/>
    </font>
    <font>
      <b/>
      <sz val="16"/>
      <color theme="1"/>
      <name val="TH SarabunPSK"/>
      <family val="2"/>
    </font>
    <font>
      <sz val="18"/>
      <name val="TH SarabunPSK"/>
      <family val="2"/>
    </font>
    <font>
      <sz val="16"/>
      <color theme="1"/>
      <name val="TH SarabunPSK"/>
      <family val="2"/>
      <charset val="222"/>
    </font>
    <font>
      <i/>
      <sz val="16"/>
      <name val="TH SarabunPSK"/>
      <family val="2"/>
    </font>
    <font>
      <i/>
      <sz val="16"/>
      <color theme="1"/>
      <name val="TH SarabunPSK"/>
      <family val="2"/>
    </font>
    <font>
      <sz val="16"/>
      <name val="TH SarabunPSK"/>
      <family val="2"/>
      <charset val="222"/>
    </font>
    <font>
      <sz val="16"/>
      <color rgb="FFFF0000"/>
      <name val="TH SarabunPSK"/>
      <family val="2"/>
      <charset val="222"/>
    </font>
    <font>
      <sz val="16"/>
      <color theme="5"/>
      <name val="TH SarabunPSK"/>
      <family val="2"/>
      <charset val="222"/>
    </font>
    <font>
      <b/>
      <sz val="18"/>
      <color theme="1"/>
      <name val="TH SarabunPSK"/>
      <family val="2"/>
    </font>
    <font>
      <i/>
      <sz val="16"/>
      <color rgb="FF050505"/>
      <name val="TH SarabunPSK"/>
      <family val="2"/>
    </font>
    <font>
      <b/>
      <i/>
      <sz val="16"/>
      <name val="TH SarabunPSK"/>
      <family val="2"/>
    </font>
    <font>
      <i/>
      <sz val="16"/>
      <color theme="1"/>
      <name val="TH SarabunIT๙"/>
      <family val="2"/>
      <charset val="222"/>
    </font>
    <font>
      <i/>
      <sz val="16"/>
      <name val="TH SarabunIT๙"/>
      <family val="2"/>
      <charset val="222"/>
    </font>
    <font>
      <i/>
      <sz val="16"/>
      <name val="TH SarabunPSK"/>
      <family val="2"/>
      <charset val="222"/>
    </font>
    <font>
      <b/>
      <i/>
      <sz val="16"/>
      <name val="TH SarabunPSK"/>
      <family val="2"/>
      <charset val="222"/>
    </font>
    <font>
      <b/>
      <sz val="18"/>
      <color theme="0"/>
      <name val="TH SarabunPSK"/>
      <family val="2"/>
    </font>
    <font>
      <b/>
      <sz val="20"/>
      <color theme="1"/>
      <name val="TH SarabunPSK"/>
      <family val="2"/>
    </font>
    <font>
      <b/>
      <u/>
      <sz val="16"/>
      <color rgb="FFFF0000"/>
      <name val="TH SarabunPSK"/>
      <family val="2"/>
    </font>
    <font>
      <sz val="18"/>
      <color theme="1"/>
      <name val="TH SarabunPSK"/>
      <family val="2"/>
    </font>
    <font>
      <sz val="8"/>
      <name val="Tahoma"/>
      <family val="2"/>
      <charset val="222"/>
      <scheme val="minor"/>
    </font>
    <font>
      <u/>
      <sz val="1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187" fontId="6" fillId="0" borderId="0" xfId="1" applyNumberFormat="1" applyFont="1"/>
    <xf numFmtId="0" fontId="2" fillId="0" borderId="0" xfId="0" applyFont="1"/>
    <xf numFmtId="0" fontId="6" fillId="0" borderId="0" xfId="0" applyFont="1"/>
    <xf numFmtId="187" fontId="4" fillId="0" borderId="0" xfId="1" applyNumberFormat="1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9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87" fontId="7" fillId="0" borderId="0" xfId="1" applyNumberFormat="1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187" fontId="11" fillId="0" borderId="0" xfId="1" applyNumberFormat="1" applyFont="1" applyAlignment="1">
      <alignment vertical="center"/>
    </xf>
    <xf numFmtId="187" fontId="14" fillId="0" borderId="0" xfId="1" applyNumberFormat="1" applyFont="1" applyAlignment="1"/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center"/>
    </xf>
    <xf numFmtId="3" fontId="12" fillId="0" borderId="0" xfId="0" applyNumberFormat="1" applyFont="1"/>
    <xf numFmtId="187" fontId="12" fillId="0" borderId="0" xfId="1" applyNumberFormat="1" applyFont="1" applyAlignment="1"/>
    <xf numFmtId="0" fontId="12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187" fontId="14" fillId="0" borderId="0" xfId="1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187" fontId="12" fillId="0" borderId="0" xfId="0" applyNumberFormat="1" applyFont="1"/>
    <xf numFmtId="3" fontId="14" fillId="0" borderId="0" xfId="0" applyNumberFormat="1" applyFont="1"/>
    <xf numFmtId="0" fontId="13" fillId="0" borderId="0" xfId="0" applyFont="1"/>
    <xf numFmtId="0" fontId="18" fillId="0" borderId="0" xfId="0" applyFont="1"/>
    <xf numFmtId="0" fontId="14" fillId="0" borderId="0" xfId="0" applyFont="1" applyAlignment="1">
      <alignment horizontal="left"/>
    </xf>
    <xf numFmtId="187" fontId="12" fillId="0" borderId="0" xfId="1" applyNumberFormat="1" applyFont="1" applyAlignment="1">
      <alignment horizontal="right"/>
    </xf>
    <xf numFmtId="187" fontId="12" fillId="0" borderId="0" xfId="1" applyNumberFormat="1" applyFont="1" applyFill="1" applyAlignment="1"/>
    <xf numFmtId="187" fontId="14" fillId="0" borderId="0" xfId="1" applyNumberFormat="1" applyFont="1"/>
    <xf numFmtId="187" fontId="12" fillId="0" borderId="0" xfId="1" applyNumberFormat="1" applyFont="1" applyAlignment="1">
      <alignment horizontal="center"/>
    </xf>
    <xf numFmtId="187" fontId="12" fillId="0" borderId="0" xfId="1" applyNumberFormat="1" applyFont="1"/>
    <xf numFmtId="0" fontId="20" fillId="0" borderId="0" xfId="0" applyFont="1"/>
    <xf numFmtId="0" fontId="21" fillId="0" borderId="0" xfId="0" applyFont="1"/>
    <xf numFmtId="187" fontId="14" fillId="0" borderId="0" xfId="0" applyNumberFormat="1" applyFont="1"/>
    <xf numFmtId="187" fontId="12" fillId="0" borderId="0" xfId="1" applyNumberFormat="1" applyFont="1" applyAlignment="1">
      <alignment horizontal="center" vertical="center"/>
    </xf>
    <xf numFmtId="0" fontId="12" fillId="0" borderId="0" xfId="0" quotePrefix="1" applyFont="1"/>
    <xf numFmtId="187" fontId="14" fillId="0" borderId="0" xfId="1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24" fillId="0" borderId="0" xfId="0" applyFont="1"/>
    <xf numFmtId="0" fontId="23" fillId="0" borderId="0" xfId="0" applyFont="1"/>
    <xf numFmtId="0" fontId="11" fillId="0" borderId="0" xfId="0" applyFont="1" applyAlignment="1">
      <alignment horizontal="center"/>
    </xf>
    <xf numFmtId="0" fontId="25" fillId="0" borderId="0" xfId="0" applyFont="1"/>
    <xf numFmtId="0" fontId="11" fillId="0" borderId="0" xfId="0" applyFont="1" applyAlignment="1">
      <alignment horizontal="right"/>
    </xf>
    <xf numFmtId="187" fontId="11" fillId="0" borderId="0" xfId="1" applyNumberFormat="1" applyFont="1" applyAlignment="1">
      <alignment horizontal="center"/>
    </xf>
    <xf numFmtId="187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right"/>
    </xf>
    <xf numFmtId="0" fontId="27" fillId="0" borderId="0" xfId="0" applyFont="1"/>
    <xf numFmtId="0" fontId="28" fillId="0" borderId="0" xfId="0" applyFont="1"/>
    <xf numFmtId="0" fontId="28" fillId="0" borderId="0" xfId="0" applyFont="1" applyAlignment="1">
      <alignment horizontal="right"/>
    </xf>
    <xf numFmtId="0" fontId="10" fillId="0" borderId="0" xfId="0" applyFont="1"/>
    <xf numFmtId="187" fontId="29" fillId="0" borderId="0" xfId="1" applyNumberFormat="1" applyFont="1"/>
    <xf numFmtId="0" fontId="29" fillId="0" borderId="0" xfId="0" applyFont="1"/>
    <xf numFmtId="0" fontId="29" fillId="0" borderId="0" xfId="0" applyFont="1" applyAlignment="1">
      <alignment horizontal="right"/>
    </xf>
    <xf numFmtId="0" fontId="30" fillId="0" borderId="0" xfId="0" applyFont="1"/>
    <xf numFmtId="0" fontId="30" fillId="0" borderId="0" xfId="0" applyFont="1" applyAlignment="1">
      <alignment horizontal="right"/>
    </xf>
    <xf numFmtId="187" fontId="31" fillId="0" borderId="0" xfId="1" applyNumberFormat="1" applyFont="1"/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187" fontId="27" fillId="0" borderId="0" xfId="1" applyNumberFormat="1" applyFont="1"/>
    <xf numFmtId="0" fontId="13" fillId="0" borderId="0" xfId="0" applyFont="1" applyAlignment="1">
      <alignment horizontal="center"/>
    </xf>
    <xf numFmtId="0" fontId="32" fillId="0" borderId="0" xfId="0" applyFont="1"/>
    <xf numFmtId="187" fontId="11" fillId="0" borderId="0" xfId="1" applyNumberFormat="1" applyFont="1" applyAlignment="1"/>
    <xf numFmtId="0" fontId="3" fillId="0" borderId="0" xfId="0" applyFont="1" applyAlignment="1">
      <alignment horizontal="right"/>
    </xf>
    <xf numFmtId="0" fontId="33" fillId="0" borderId="0" xfId="0" applyFont="1"/>
    <xf numFmtId="0" fontId="27" fillId="0" borderId="0" xfId="0" applyFont="1" applyAlignment="1">
      <alignment horizontal="left"/>
    </xf>
    <xf numFmtId="187" fontId="3" fillId="0" borderId="0" xfId="1" applyNumberFormat="1" applyFont="1"/>
    <xf numFmtId="187" fontId="11" fillId="0" borderId="0" xfId="1" applyNumberFormat="1" applyFont="1"/>
    <xf numFmtId="0" fontId="34" fillId="0" borderId="0" xfId="0" applyFont="1" applyAlignment="1">
      <alignment horizontal="right"/>
    </xf>
    <xf numFmtId="187" fontId="34" fillId="0" borderId="0" xfId="1" applyNumberFormat="1" applyFont="1" applyAlignment="1"/>
    <xf numFmtId="0" fontId="34" fillId="0" borderId="0" xfId="0" applyFont="1"/>
    <xf numFmtId="187" fontId="27" fillId="0" borderId="0" xfId="0" applyNumberFormat="1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 applyAlignment="1">
      <alignment horizontal="right"/>
    </xf>
    <xf numFmtId="187" fontId="38" fillId="0" borderId="0" xfId="1" applyNumberFormat="1" applyFont="1" applyAlignment="1"/>
    <xf numFmtId="0" fontId="38" fillId="0" borderId="0" xfId="0" applyFont="1"/>
    <xf numFmtId="187" fontId="37" fillId="0" borderId="0" xfId="0" applyNumberFormat="1" applyFont="1"/>
    <xf numFmtId="0" fontId="37" fillId="0" borderId="0" xfId="0" applyFont="1" applyAlignment="1">
      <alignment horizontal="right"/>
    </xf>
    <xf numFmtId="187" fontId="37" fillId="0" borderId="0" xfId="1" applyNumberFormat="1" applyFont="1"/>
    <xf numFmtId="187" fontId="11" fillId="0" borderId="0" xfId="0" applyNumberFormat="1" applyFont="1"/>
    <xf numFmtId="187" fontId="34" fillId="0" borderId="0" xfId="1" applyNumberFormat="1" applyFont="1"/>
    <xf numFmtId="187" fontId="14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12" fillId="2" borderId="0" xfId="0" applyFont="1" applyFill="1" applyAlignment="1">
      <alignment horizontal="right"/>
    </xf>
    <xf numFmtId="0" fontId="12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right" vertical="center"/>
    </xf>
    <xf numFmtId="187" fontId="6" fillId="2" borderId="0" xfId="1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187" fontId="5" fillId="2" borderId="0" xfId="1" applyNumberFormat="1" applyFont="1" applyFill="1" applyAlignment="1"/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187" fontId="5" fillId="0" borderId="0" xfId="1" applyNumberFormat="1" applyFont="1" applyAlignme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 vertical="center"/>
    </xf>
    <xf numFmtId="187" fontId="6" fillId="0" borderId="0" xfId="1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187" fontId="19" fillId="0" borderId="0" xfId="0" applyNumberFormat="1" applyFont="1"/>
    <xf numFmtId="0" fontId="42" fillId="0" borderId="0" xfId="0" applyFont="1"/>
    <xf numFmtId="0" fontId="33" fillId="0" borderId="0" xfId="0" applyFont="1" applyAlignment="1">
      <alignment horizontal="left"/>
    </xf>
    <xf numFmtId="187" fontId="24" fillId="0" borderId="0" xfId="1" applyNumberFormat="1" applyFont="1"/>
    <xf numFmtId="0" fontId="28" fillId="0" borderId="0" xfId="0" applyFont="1" applyAlignment="1">
      <alignment vertical="center"/>
    </xf>
    <xf numFmtId="187" fontId="24" fillId="0" borderId="0" xfId="1" applyNumberFormat="1" applyFont="1" applyAlignment="1">
      <alignment horizontal="right"/>
    </xf>
    <xf numFmtId="0" fontId="42" fillId="0" borderId="0" xfId="0" applyFont="1" applyAlignment="1">
      <alignment horizontal="right"/>
    </xf>
    <xf numFmtId="0" fontId="32" fillId="0" borderId="0" xfId="0" applyFont="1" applyAlignment="1">
      <alignment horizontal="right"/>
    </xf>
    <xf numFmtId="187" fontId="14" fillId="0" borderId="0" xfId="0" applyNumberFormat="1" applyFont="1" applyAlignment="1">
      <alignment horizontal="center"/>
    </xf>
    <xf numFmtId="187" fontId="11" fillId="0" borderId="0" xfId="0" applyNumberFormat="1" applyFont="1" applyAlignment="1">
      <alignment horizontal="center"/>
    </xf>
    <xf numFmtId="0" fontId="25" fillId="0" borderId="0" xfId="0" applyFont="1" applyAlignment="1">
      <alignment horizontal="right"/>
    </xf>
    <xf numFmtId="0" fontId="44" fillId="0" borderId="0" xfId="0" applyFont="1"/>
    <xf numFmtId="0" fontId="21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horizontal="center"/>
    </xf>
    <xf numFmtId="0" fontId="4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26F3D-3263-4132-8553-593F9590BDE4}">
  <dimension ref="A1:I85"/>
  <sheetViews>
    <sheetView topLeftCell="A31" workbookViewId="0">
      <selection activeCell="K38" sqref="K38"/>
    </sheetView>
  </sheetViews>
  <sheetFormatPr defaultRowHeight="21" x14ac:dyDescent="0.35"/>
  <cols>
    <col min="1" max="1" width="4.625" style="1" customWidth="1"/>
    <col min="2" max="2" width="9" style="1"/>
    <col min="3" max="3" width="5.375" style="1" customWidth="1"/>
    <col min="4" max="4" width="7" style="1" customWidth="1"/>
    <col min="5" max="5" width="6.125" style="1" customWidth="1"/>
    <col min="6" max="6" width="24.875" style="1" customWidth="1"/>
    <col min="7" max="7" width="7.5" style="1" customWidth="1"/>
    <col min="8" max="8" width="11" style="1" customWidth="1"/>
    <col min="9" max="9" width="4.375" style="1" customWidth="1"/>
    <col min="10" max="16384" width="9" style="1"/>
  </cols>
  <sheetData>
    <row r="1" spans="1:9" ht="33" customHeight="1" x14ac:dyDescent="0.35">
      <c r="A1" s="138" t="s">
        <v>92</v>
      </c>
      <c r="B1" s="138"/>
      <c r="C1" s="138"/>
      <c r="D1" s="138"/>
      <c r="E1" s="138"/>
      <c r="F1" s="138"/>
      <c r="G1" s="138"/>
      <c r="H1" s="138"/>
      <c r="I1" s="138"/>
    </row>
    <row r="2" spans="1:9" ht="33" customHeight="1" x14ac:dyDescent="0.4">
      <c r="A2" s="123" t="s">
        <v>108</v>
      </c>
      <c r="B2" s="123"/>
      <c r="C2" s="123"/>
      <c r="D2" s="123"/>
      <c r="E2" s="123"/>
      <c r="F2" s="123"/>
      <c r="G2" s="124" t="s">
        <v>2</v>
      </c>
      <c r="H2" s="125">
        <f>SUM(H3+H20)</f>
        <v>487670</v>
      </c>
      <c r="I2" s="123" t="s">
        <v>72</v>
      </c>
    </row>
    <row r="3" spans="1:9" ht="25.5" customHeight="1" x14ac:dyDescent="0.35">
      <c r="A3" s="23"/>
      <c r="B3" s="52" t="s">
        <v>229</v>
      </c>
      <c r="C3" s="58"/>
      <c r="D3" s="57"/>
      <c r="E3" s="57"/>
      <c r="F3" s="56"/>
      <c r="G3" s="58" t="s">
        <v>2</v>
      </c>
      <c r="H3" s="85">
        <f>H4</f>
        <v>250000</v>
      </c>
      <c r="I3" s="52" t="s">
        <v>3</v>
      </c>
    </row>
    <row r="4" spans="1:9" ht="24.75" customHeight="1" x14ac:dyDescent="0.35">
      <c r="A4" s="25"/>
      <c r="B4" s="52" t="s">
        <v>94</v>
      </c>
      <c r="C4" s="57"/>
      <c r="D4" s="58"/>
      <c r="E4" s="56"/>
      <c r="F4" s="85"/>
      <c r="G4" s="58" t="s">
        <v>2</v>
      </c>
      <c r="H4" s="85">
        <f>H5</f>
        <v>250000</v>
      </c>
      <c r="I4" s="52" t="s">
        <v>3</v>
      </c>
    </row>
    <row r="5" spans="1:9" ht="24.75" customHeight="1" x14ac:dyDescent="0.35">
      <c r="A5" s="23"/>
      <c r="B5" s="61" t="s">
        <v>228</v>
      </c>
      <c r="C5" s="57"/>
      <c r="D5" s="57"/>
      <c r="E5" s="57"/>
      <c r="F5" s="58"/>
      <c r="G5" s="58" t="s">
        <v>2</v>
      </c>
      <c r="H5" s="59">
        <f>H7+H13</f>
        <v>250000</v>
      </c>
      <c r="I5" s="52" t="s">
        <v>72</v>
      </c>
    </row>
    <row r="6" spans="1:9" x14ac:dyDescent="0.35">
      <c r="A6" s="25"/>
      <c r="B6" s="40" t="s">
        <v>290</v>
      </c>
      <c r="C6" s="17"/>
      <c r="D6" s="17"/>
      <c r="E6" s="17"/>
      <c r="F6" s="17"/>
      <c r="G6" s="17"/>
      <c r="H6" s="43"/>
      <c r="I6" s="18"/>
    </row>
    <row r="7" spans="1:9" x14ac:dyDescent="0.35">
      <c r="A7" s="24">
        <v>1</v>
      </c>
      <c r="B7" s="17" t="s">
        <v>109</v>
      </c>
      <c r="C7" s="17"/>
      <c r="D7" s="17"/>
      <c r="E7" s="17"/>
      <c r="F7" s="17"/>
      <c r="G7" s="24" t="s">
        <v>18</v>
      </c>
      <c r="H7" s="45">
        <v>50000</v>
      </c>
      <c r="I7" s="17" t="s">
        <v>3</v>
      </c>
    </row>
    <row r="8" spans="1:9" x14ac:dyDescent="0.35">
      <c r="A8" s="25"/>
      <c r="B8" s="17" t="s">
        <v>110</v>
      </c>
      <c r="C8" s="17"/>
      <c r="D8" s="24"/>
      <c r="E8" s="45"/>
      <c r="F8" s="17"/>
      <c r="G8" s="17"/>
      <c r="H8" s="17"/>
      <c r="I8" s="17"/>
    </row>
    <row r="9" spans="1:9" x14ac:dyDescent="0.35">
      <c r="A9" s="25"/>
      <c r="B9" s="17" t="s">
        <v>100</v>
      </c>
      <c r="C9" s="17"/>
      <c r="D9" s="19"/>
      <c r="E9" s="17"/>
      <c r="F9" s="17"/>
      <c r="G9" s="25"/>
      <c r="H9" s="17"/>
      <c r="I9" s="17"/>
    </row>
    <row r="10" spans="1:9" x14ac:dyDescent="0.35">
      <c r="A10" s="25"/>
      <c r="B10" s="17" t="s">
        <v>80</v>
      </c>
      <c r="C10" s="17"/>
      <c r="D10" s="19"/>
      <c r="E10" s="17"/>
      <c r="F10" s="17"/>
      <c r="G10" s="25"/>
      <c r="H10" s="17"/>
      <c r="I10" s="17"/>
    </row>
    <row r="11" spans="1:9" x14ac:dyDescent="0.35">
      <c r="A11" s="18"/>
      <c r="B11" s="17" t="s">
        <v>83</v>
      </c>
      <c r="C11" s="19"/>
      <c r="D11" s="17"/>
      <c r="E11" s="19"/>
      <c r="F11" s="43"/>
      <c r="G11" s="18"/>
      <c r="H11" s="17"/>
      <c r="I11" s="17"/>
    </row>
    <row r="12" spans="1:9" x14ac:dyDescent="0.35">
      <c r="A12" s="17"/>
      <c r="B12" s="17" t="s">
        <v>341</v>
      </c>
      <c r="C12" s="17"/>
      <c r="D12" s="17"/>
      <c r="E12" s="17"/>
      <c r="F12" s="17"/>
      <c r="G12" s="17"/>
      <c r="H12" s="36"/>
      <c r="I12" s="17"/>
    </row>
    <row r="13" spans="1:9" x14ac:dyDescent="0.35">
      <c r="A13" s="24">
        <v>2</v>
      </c>
      <c r="B13" s="17" t="s">
        <v>111</v>
      </c>
      <c r="C13" s="17"/>
      <c r="D13" s="17"/>
      <c r="E13" s="17"/>
      <c r="F13" s="17"/>
      <c r="G13" s="24" t="s">
        <v>18</v>
      </c>
      <c r="H13" s="45">
        <v>200000</v>
      </c>
      <c r="I13" s="17" t="s">
        <v>3</v>
      </c>
    </row>
    <row r="14" spans="1:9" x14ac:dyDescent="0.35">
      <c r="A14" s="25"/>
      <c r="B14" s="17" t="s">
        <v>112</v>
      </c>
      <c r="C14" s="17"/>
      <c r="D14" s="24"/>
      <c r="E14" s="45"/>
      <c r="F14" s="17"/>
      <c r="G14" s="17"/>
      <c r="H14" s="17"/>
      <c r="I14" s="17"/>
    </row>
    <row r="15" spans="1:9" x14ac:dyDescent="0.35">
      <c r="A15" s="25"/>
      <c r="B15" s="17" t="s">
        <v>100</v>
      </c>
      <c r="C15" s="17"/>
      <c r="D15" s="19"/>
      <c r="E15" s="17"/>
      <c r="F15" s="17"/>
      <c r="G15" s="25"/>
      <c r="H15" s="17"/>
      <c r="I15" s="17"/>
    </row>
    <row r="16" spans="1:9" x14ac:dyDescent="0.35">
      <c r="A16" s="25"/>
      <c r="B16" s="17" t="s">
        <v>80</v>
      </c>
      <c r="C16" s="17"/>
      <c r="D16" s="19"/>
      <c r="E16" s="17"/>
      <c r="F16" s="17"/>
      <c r="G16" s="25"/>
      <c r="H16" s="17"/>
      <c r="I16" s="17"/>
    </row>
    <row r="17" spans="1:9" x14ac:dyDescent="0.35">
      <c r="A17" s="18"/>
      <c r="B17" s="17" t="s">
        <v>83</v>
      </c>
      <c r="C17" s="19"/>
      <c r="D17" s="17"/>
      <c r="E17" s="19"/>
      <c r="F17" s="43"/>
      <c r="G17" s="18"/>
      <c r="H17" s="17"/>
      <c r="I17" s="17"/>
    </row>
    <row r="18" spans="1:9" x14ac:dyDescent="0.35">
      <c r="A18" s="17"/>
      <c r="B18" s="17" t="s">
        <v>342</v>
      </c>
      <c r="C18" s="17"/>
      <c r="D18" s="17"/>
      <c r="E18" s="17"/>
      <c r="F18" s="17"/>
      <c r="G18" s="17"/>
      <c r="H18" s="36"/>
      <c r="I18" s="17"/>
    </row>
    <row r="19" spans="1:9" ht="11.25" customHeight="1" x14ac:dyDescent="0.35">
      <c r="A19" s="17"/>
      <c r="B19" s="17"/>
      <c r="C19" s="17"/>
      <c r="D19" s="17"/>
      <c r="E19" s="17"/>
      <c r="F19" s="17"/>
      <c r="G19" s="17"/>
      <c r="H19" s="36"/>
      <c r="I19" s="17"/>
    </row>
    <row r="20" spans="1:9" ht="30.75" customHeight="1" x14ac:dyDescent="0.35">
      <c r="A20" s="126"/>
      <c r="B20" s="79" t="s">
        <v>102</v>
      </c>
      <c r="C20" s="52"/>
      <c r="D20" s="57"/>
      <c r="E20" s="56"/>
      <c r="F20" s="85"/>
      <c r="G20" s="58" t="s">
        <v>2</v>
      </c>
      <c r="H20" s="59">
        <f>H21</f>
        <v>237670</v>
      </c>
      <c r="I20" s="52" t="s">
        <v>72</v>
      </c>
    </row>
    <row r="21" spans="1:9" ht="27.75" customHeight="1" x14ac:dyDescent="0.35">
      <c r="A21" s="25"/>
      <c r="B21" s="18" t="s">
        <v>113</v>
      </c>
      <c r="C21" s="17"/>
      <c r="D21" s="17"/>
      <c r="E21" s="17"/>
      <c r="F21" s="36"/>
      <c r="G21" s="19" t="s">
        <v>2</v>
      </c>
      <c r="H21" s="33">
        <f>H22+H34</f>
        <v>237670</v>
      </c>
      <c r="I21" s="18" t="s">
        <v>72</v>
      </c>
    </row>
    <row r="22" spans="1:9" x14ac:dyDescent="0.35">
      <c r="A22" s="24">
        <v>1</v>
      </c>
      <c r="B22" s="17" t="s">
        <v>114</v>
      </c>
      <c r="C22" s="17"/>
      <c r="D22" s="24"/>
      <c r="E22" s="19"/>
      <c r="F22" s="17"/>
      <c r="G22" s="29" t="s">
        <v>103</v>
      </c>
      <c r="H22" s="45">
        <v>200000</v>
      </c>
      <c r="I22" s="17" t="s">
        <v>3</v>
      </c>
    </row>
    <row r="23" spans="1:9" x14ac:dyDescent="0.35">
      <c r="A23" s="25"/>
      <c r="B23" s="17" t="s">
        <v>292</v>
      </c>
      <c r="C23" s="17"/>
      <c r="D23" s="24"/>
      <c r="E23" s="19"/>
      <c r="F23" s="17"/>
      <c r="G23" s="41"/>
      <c r="H23" s="45"/>
      <c r="I23" s="17"/>
    </row>
    <row r="24" spans="1:9" x14ac:dyDescent="0.35">
      <c r="A24" s="25"/>
      <c r="B24" s="17" t="s">
        <v>295</v>
      </c>
      <c r="C24" s="17"/>
      <c r="D24" s="17"/>
      <c r="E24" s="17"/>
      <c r="F24" s="17"/>
      <c r="G24" s="17"/>
      <c r="H24" s="17"/>
      <c r="I24" s="17"/>
    </row>
    <row r="25" spans="1:9" x14ac:dyDescent="0.35">
      <c r="A25" s="25"/>
      <c r="B25" s="17" t="s">
        <v>296</v>
      </c>
      <c r="C25" s="17"/>
      <c r="D25" s="17"/>
      <c r="E25" s="17"/>
      <c r="F25" s="17"/>
      <c r="G25" s="17"/>
      <c r="H25" s="17"/>
      <c r="I25" s="17"/>
    </row>
    <row r="26" spans="1:9" x14ac:dyDescent="0.35">
      <c r="A26" s="25"/>
      <c r="B26" s="17" t="s">
        <v>297</v>
      </c>
      <c r="C26" s="17"/>
      <c r="D26" s="19"/>
      <c r="E26" s="17"/>
      <c r="F26" s="17"/>
      <c r="G26" s="25"/>
      <c r="H26" s="17"/>
      <c r="I26" s="17"/>
    </row>
    <row r="27" spans="1:9" x14ac:dyDescent="0.35">
      <c r="A27" s="25"/>
      <c r="B27" s="17" t="s">
        <v>216</v>
      </c>
      <c r="C27" s="17"/>
      <c r="D27" s="19"/>
      <c r="E27" s="17"/>
      <c r="F27" s="17"/>
      <c r="G27" s="25"/>
      <c r="H27" s="17"/>
      <c r="I27" s="17"/>
    </row>
    <row r="28" spans="1:9" x14ac:dyDescent="0.35">
      <c r="A28" s="25"/>
      <c r="B28" s="17" t="s">
        <v>104</v>
      </c>
      <c r="C28" s="17"/>
      <c r="D28" s="17"/>
      <c r="E28" s="17"/>
      <c r="F28" s="17"/>
      <c r="G28" s="17"/>
      <c r="H28" s="36"/>
      <c r="I28" s="17"/>
    </row>
    <row r="29" spans="1:9" x14ac:dyDescent="0.35">
      <c r="A29" s="25"/>
      <c r="B29" s="17" t="s">
        <v>105</v>
      </c>
      <c r="C29" s="17"/>
      <c r="D29" s="17"/>
      <c r="E29" s="17"/>
      <c r="F29" s="17"/>
      <c r="G29" s="17"/>
      <c r="H29" s="36"/>
      <c r="I29" s="17"/>
    </row>
    <row r="30" spans="1:9" x14ac:dyDescent="0.35">
      <c r="A30" s="25"/>
      <c r="B30" s="17" t="s">
        <v>106</v>
      </c>
      <c r="C30" s="17"/>
      <c r="D30" s="17"/>
      <c r="E30" s="17"/>
      <c r="F30" s="17"/>
      <c r="G30" s="17"/>
      <c r="H30" s="36"/>
      <c r="I30" s="17"/>
    </row>
    <row r="31" spans="1:9" x14ac:dyDescent="0.35">
      <c r="A31" s="25"/>
      <c r="B31" s="17" t="s">
        <v>107</v>
      </c>
      <c r="C31" s="17"/>
      <c r="D31" s="17"/>
      <c r="E31" s="17"/>
      <c r="F31" s="17"/>
      <c r="G31" s="17"/>
      <c r="H31" s="36"/>
      <c r="I31" s="17"/>
    </row>
    <row r="32" spans="1:9" x14ac:dyDescent="0.35">
      <c r="B32" s="64" t="s">
        <v>294</v>
      </c>
      <c r="C32" s="64"/>
      <c r="D32" s="64"/>
      <c r="E32" s="64"/>
      <c r="F32" s="64"/>
      <c r="G32" s="64"/>
      <c r="H32" s="64"/>
      <c r="I32" s="64"/>
    </row>
    <row r="33" spans="1:9" x14ac:dyDescent="0.35">
      <c r="A33" s="25"/>
      <c r="B33" s="17"/>
      <c r="C33" s="17"/>
      <c r="D33" s="24"/>
      <c r="E33" s="19"/>
      <c r="F33" s="17"/>
      <c r="G33" s="41"/>
      <c r="H33" s="45"/>
      <c r="I33" s="17"/>
    </row>
    <row r="34" spans="1:9" x14ac:dyDescent="0.35">
      <c r="A34" s="24">
        <v>2</v>
      </c>
      <c r="B34" s="17" t="s">
        <v>115</v>
      </c>
      <c r="C34" s="17"/>
      <c r="D34" s="24"/>
      <c r="E34" s="19"/>
      <c r="F34" s="17"/>
      <c r="G34" s="24" t="s">
        <v>103</v>
      </c>
      <c r="H34" s="45">
        <v>37670</v>
      </c>
      <c r="I34" s="17" t="s">
        <v>3</v>
      </c>
    </row>
    <row r="35" spans="1:9" x14ac:dyDescent="0.35">
      <c r="A35" s="25"/>
      <c r="B35" s="17" t="s">
        <v>116</v>
      </c>
      <c r="C35" s="17"/>
      <c r="D35" s="17"/>
      <c r="E35" s="17"/>
      <c r="F35" s="17"/>
      <c r="G35" s="17"/>
      <c r="H35" s="50" t="s">
        <v>117</v>
      </c>
      <c r="I35" s="17"/>
    </row>
    <row r="36" spans="1:9" x14ac:dyDescent="0.35">
      <c r="A36" s="25"/>
      <c r="B36" s="17" t="s">
        <v>295</v>
      </c>
      <c r="C36" s="17"/>
      <c r="D36" s="17"/>
      <c r="E36" s="17"/>
      <c r="F36" s="17"/>
      <c r="G36" s="17"/>
      <c r="H36" s="17"/>
      <c r="I36" s="17"/>
    </row>
    <row r="37" spans="1:9" x14ac:dyDescent="0.35">
      <c r="A37" s="25"/>
      <c r="B37" s="17" t="s">
        <v>298</v>
      </c>
      <c r="C37" s="17"/>
      <c r="D37" s="17"/>
      <c r="E37" s="17"/>
      <c r="F37" s="17"/>
      <c r="G37" s="17"/>
      <c r="H37" s="17"/>
      <c r="I37" s="17"/>
    </row>
    <row r="38" spans="1:9" x14ac:dyDescent="0.35">
      <c r="A38" s="25"/>
      <c r="B38" s="17" t="s">
        <v>297</v>
      </c>
      <c r="C38" s="17"/>
      <c r="D38" s="19"/>
      <c r="E38" s="17"/>
      <c r="F38" s="17"/>
      <c r="G38" s="25"/>
      <c r="H38" s="17"/>
      <c r="I38" s="17"/>
    </row>
    <row r="39" spans="1:9" x14ac:dyDescent="0.35">
      <c r="A39" s="25"/>
      <c r="B39" s="17" t="s">
        <v>216</v>
      </c>
      <c r="C39" s="17"/>
      <c r="D39" s="19"/>
      <c r="E39" s="17"/>
      <c r="F39" s="17"/>
      <c r="G39" s="25"/>
      <c r="H39" s="17"/>
      <c r="I39" s="17"/>
    </row>
    <row r="40" spans="1:9" x14ac:dyDescent="0.35">
      <c r="A40" s="25"/>
      <c r="B40" s="17" t="s">
        <v>104</v>
      </c>
      <c r="C40" s="17"/>
      <c r="D40" s="17"/>
      <c r="E40" s="17"/>
      <c r="F40" s="17"/>
      <c r="G40" s="17"/>
      <c r="H40" s="36"/>
      <c r="I40" s="17"/>
    </row>
    <row r="41" spans="1:9" x14ac:dyDescent="0.35">
      <c r="A41" s="25"/>
      <c r="B41" s="17" t="s">
        <v>105</v>
      </c>
      <c r="C41" s="17"/>
      <c r="D41" s="17"/>
      <c r="E41" s="17"/>
      <c r="F41" s="17"/>
      <c r="G41" s="17"/>
      <c r="H41" s="36"/>
      <c r="I41" s="17"/>
    </row>
    <row r="42" spans="1:9" x14ac:dyDescent="0.35">
      <c r="A42" s="25"/>
      <c r="B42" s="17" t="s">
        <v>106</v>
      </c>
      <c r="C42" s="17"/>
      <c r="D42" s="17"/>
      <c r="E42" s="17"/>
      <c r="F42" s="17"/>
      <c r="G42" s="17"/>
      <c r="H42" s="36"/>
      <c r="I42" s="17"/>
    </row>
    <row r="43" spans="1:9" x14ac:dyDescent="0.35">
      <c r="A43" s="25"/>
      <c r="B43" s="17" t="s">
        <v>107</v>
      </c>
      <c r="C43" s="17"/>
      <c r="D43" s="17"/>
      <c r="E43" s="17"/>
      <c r="F43" s="17"/>
      <c r="G43" s="17"/>
      <c r="H43" s="36"/>
      <c r="I43" s="17"/>
    </row>
    <row r="44" spans="1:9" x14ac:dyDescent="0.35">
      <c r="B44" s="64" t="s">
        <v>293</v>
      </c>
      <c r="C44" s="64"/>
      <c r="D44" s="64"/>
      <c r="E44" s="64"/>
      <c r="F44" s="64"/>
      <c r="G44" s="64"/>
      <c r="H44" s="64"/>
      <c r="I44" s="64"/>
    </row>
    <row r="45" spans="1:9" x14ac:dyDescent="0.35">
      <c r="A45" s="25"/>
      <c r="B45" s="17"/>
      <c r="C45" s="17"/>
      <c r="D45" s="17"/>
      <c r="E45" s="17"/>
      <c r="F45" s="17"/>
      <c r="G45" s="17"/>
      <c r="H45" s="36"/>
      <c r="I45" s="17"/>
    </row>
    <row r="46" spans="1:9" x14ac:dyDescent="0.35">
      <c r="A46" s="25"/>
      <c r="B46" s="17"/>
      <c r="C46" s="17"/>
      <c r="D46" s="17"/>
      <c r="E46" s="17"/>
      <c r="F46" s="17"/>
      <c r="G46" s="17"/>
      <c r="H46" s="17"/>
      <c r="I46" s="17"/>
    </row>
    <row r="47" spans="1:9" x14ac:dyDescent="0.35">
      <c r="A47" s="25"/>
      <c r="B47" s="17"/>
      <c r="C47" s="17"/>
      <c r="D47" s="17"/>
      <c r="E47" s="17"/>
      <c r="F47" s="17"/>
      <c r="G47" s="17"/>
      <c r="H47" s="17"/>
      <c r="I47" s="17"/>
    </row>
    <row r="48" spans="1:9" x14ac:dyDescent="0.35">
      <c r="A48" s="25"/>
      <c r="B48" s="17"/>
      <c r="C48" s="17"/>
      <c r="D48" s="17"/>
      <c r="E48" s="17"/>
      <c r="F48" s="17"/>
      <c r="G48" s="17"/>
      <c r="H48" s="17"/>
      <c r="I48" s="17"/>
    </row>
    <row r="49" spans="1:9" x14ac:dyDescent="0.35">
      <c r="A49" s="25"/>
      <c r="B49" s="17"/>
      <c r="C49" s="17"/>
      <c r="D49" s="17"/>
      <c r="E49" s="17"/>
      <c r="F49" s="17"/>
      <c r="G49" s="17"/>
      <c r="H49" s="17"/>
      <c r="I49" s="17"/>
    </row>
    <row r="50" spans="1:9" x14ac:dyDescent="0.35">
      <c r="A50" s="25"/>
      <c r="B50" s="17"/>
      <c r="C50" s="17"/>
      <c r="D50" s="17"/>
      <c r="E50" s="17"/>
      <c r="F50" s="17"/>
      <c r="G50" s="17"/>
      <c r="H50" s="17"/>
      <c r="I50" s="17"/>
    </row>
    <row r="51" spans="1:9" x14ac:dyDescent="0.35">
      <c r="A51" s="25"/>
      <c r="B51" s="17"/>
      <c r="C51" s="17"/>
      <c r="D51" s="17"/>
      <c r="E51" s="17"/>
      <c r="F51" s="17"/>
      <c r="G51" s="17"/>
      <c r="H51" s="17"/>
      <c r="I51" s="17"/>
    </row>
    <row r="52" spans="1:9" x14ac:dyDescent="0.35">
      <c r="A52" s="25"/>
      <c r="B52" s="17"/>
      <c r="C52" s="17"/>
      <c r="D52" s="17"/>
      <c r="E52" s="17"/>
      <c r="F52" s="17"/>
      <c r="G52" s="17"/>
      <c r="H52" s="17"/>
      <c r="I52" s="17"/>
    </row>
    <row r="53" spans="1:9" x14ac:dyDescent="0.35">
      <c r="A53" s="25"/>
      <c r="B53" s="17"/>
      <c r="C53" s="17"/>
      <c r="D53" s="17"/>
      <c r="E53" s="17"/>
      <c r="F53" s="17"/>
      <c r="G53" s="17"/>
      <c r="H53" s="17"/>
      <c r="I53" s="17"/>
    </row>
    <row r="54" spans="1:9" x14ac:dyDescent="0.35">
      <c r="A54" s="2"/>
      <c r="B54" s="2"/>
      <c r="C54" s="2"/>
      <c r="D54" s="2"/>
      <c r="E54" s="3"/>
      <c r="F54" s="2"/>
      <c r="G54" s="2"/>
      <c r="H54" s="2"/>
      <c r="I54" s="2"/>
    </row>
    <row r="55" spans="1:9" x14ac:dyDescent="0.35">
      <c r="A55" s="2"/>
      <c r="B55" s="2"/>
      <c r="C55" s="2"/>
      <c r="D55" s="2"/>
      <c r="E55" s="3"/>
      <c r="F55" s="2"/>
      <c r="G55" s="2"/>
      <c r="H55" s="2"/>
      <c r="I55" s="2"/>
    </row>
    <row r="56" spans="1:9" x14ac:dyDescent="0.35">
      <c r="A56" s="2"/>
      <c r="B56" s="2"/>
      <c r="C56" s="2"/>
      <c r="D56" s="2"/>
      <c r="E56" s="3"/>
      <c r="F56" s="2"/>
      <c r="G56" s="2"/>
      <c r="H56" s="2"/>
      <c r="I56" s="2"/>
    </row>
    <row r="57" spans="1:9" x14ac:dyDescent="0.35">
      <c r="A57" s="2"/>
      <c r="B57" s="2"/>
      <c r="C57" s="2"/>
      <c r="D57" s="2"/>
      <c r="E57" s="3"/>
      <c r="F57" s="2"/>
      <c r="G57" s="2"/>
      <c r="H57" s="2"/>
      <c r="I57" s="2"/>
    </row>
    <row r="58" spans="1:9" x14ac:dyDescent="0.35">
      <c r="A58" s="2"/>
      <c r="B58" s="2"/>
      <c r="C58" s="2"/>
      <c r="D58" s="2"/>
      <c r="E58" s="3"/>
      <c r="F58" s="13"/>
      <c r="G58" s="2"/>
      <c r="H58" s="2"/>
      <c r="I58" s="2"/>
    </row>
    <row r="59" spans="1:9" x14ac:dyDescent="0.35">
      <c r="A59" s="2"/>
      <c r="B59" s="2"/>
      <c r="C59" s="2"/>
      <c r="D59" s="2"/>
      <c r="E59" s="3"/>
      <c r="F59" s="2"/>
      <c r="G59" s="2"/>
      <c r="H59" s="2"/>
      <c r="I59" s="2"/>
    </row>
    <row r="60" spans="1:9" ht="26.25" x14ac:dyDescent="0.4">
      <c r="A60" s="8"/>
      <c r="B60" s="9"/>
      <c r="C60" s="10"/>
      <c r="D60" s="9"/>
      <c r="E60" s="10"/>
      <c r="F60" s="14"/>
      <c r="G60" s="8"/>
      <c r="H60" s="2"/>
      <c r="I60" s="2"/>
    </row>
    <row r="61" spans="1:9" ht="23.25" x14ac:dyDescent="0.35">
      <c r="A61" s="2"/>
      <c r="B61" s="6"/>
      <c r="C61" s="11"/>
      <c r="D61" s="15"/>
      <c r="E61" s="12"/>
      <c r="F61" s="4"/>
      <c r="G61" s="6"/>
      <c r="H61" s="6"/>
      <c r="I61" s="2"/>
    </row>
    <row r="62" spans="1:9" ht="23.25" x14ac:dyDescent="0.35">
      <c r="A62" s="2"/>
      <c r="B62" s="6"/>
      <c r="C62" s="11"/>
      <c r="D62" s="15"/>
      <c r="E62" s="12"/>
      <c r="F62" s="4"/>
      <c r="G62" s="6"/>
      <c r="H62" s="2"/>
      <c r="I62" s="2"/>
    </row>
    <row r="63" spans="1:9" ht="23.25" x14ac:dyDescent="0.35">
      <c r="A63" s="2"/>
      <c r="B63" s="6"/>
      <c r="C63" s="11"/>
      <c r="D63" s="12"/>
      <c r="E63" s="12"/>
      <c r="F63" s="4"/>
      <c r="G63" s="6"/>
      <c r="H63" s="2"/>
      <c r="I63" s="2"/>
    </row>
    <row r="64" spans="1:9" ht="23.25" x14ac:dyDescent="0.35">
      <c r="A64" s="2"/>
      <c r="B64" s="6"/>
      <c r="C64" s="11"/>
      <c r="D64" s="12"/>
      <c r="E64" s="12"/>
      <c r="F64" s="4"/>
      <c r="G64" s="6"/>
      <c r="H64" s="2"/>
      <c r="I64" s="2"/>
    </row>
    <row r="65" spans="1:9" x14ac:dyDescent="0.35">
      <c r="A65" s="2"/>
      <c r="B65" s="2"/>
      <c r="C65" s="2"/>
      <c r="D65" s="3"/>
      <c r="E65" s="3"/>
      <c r="F65" s="7"/>
      <c r="G65" s="3"/>
      <c r="H65" s="7"/>
      <c r="I65" s="2"/>
    </row>
    <row r="66" spans="1:9" x14ac:dyDescent="0.35">
      <c r="A66" s="2"/>
      <c r="B66" s="2"/>
      <c r="C66" s="2"/>
      <c r="D66" s="3"/>
      <c r="E66" s="3"/>
      <c r="F66" s="7"/>
      <c r="G66" s="2"/>
      <c r="H66" s="2"/>
      <c r="I66" s="2"/>
    </row>
    <row r="67" spans="1:9" x14ac:dyDescent="0.35">
      <c r="A67" s="2"/>
      <c r="B67" s="2"/>
      <c r="C67" s="2"/>
      <c r="D67" s="3"/>
      <c r="E67" s="3"/>
      <c r="F67" s="7"/>
      <c r="G67" s="2"/>
      <c r="H67" s="2"/>
      <c r="I67" s="2"/>
    </row>
    <row r="68" spans="1:9" x14ac:dyDescent="0.35">
      <c r="A68" s="2"/>
      <c r="B68" s="139"/>
      <c r="C68" s="139"/>
      <c r="D68" s="139"/>
      <c r="E68" s="139"/>
      <c r="F68" s="139"/>
      <c r="G68" s="139"/>
      <c r="H68" s="139"/>
      <c r="I68" s="2"/>
    </row>
    <row r="69" spans="1:9" x14ac:dyDescent="0.35">
      <c r="A69" s="2"/>
      <c r="B69" s="16"/>
      <c r="C69" s="16"/>
      <c r="D69" s="16"/>
      <c r="E69" s="16"/>
      <c r="F69" s="16"/>
      <c r="G69" s="16"/>
      <c r="H69" s="16"/>
      <c r="I69" s="2"/>
    </row>
    <row r="70" spans="1:9" ht="23.25" x14ac:dyDescent="0.35">
      <c r="A70" s="2"/>
      <c r="B70" s="6"/>
      <c r="C70" s="11"/>
      <c r="D70" s="12"/>
      <c r="E70" s="12"/>
      <c r="F70" s="4"/>
      <c r="G70" s="6"/>
      <c r="H70" s="2"/>
      <c r="I70" s="2"/>
    </row>
    <row r="71" spans="1:9" x14ac:dyDescent="0.35">
      <c r="A71" s="2"/>
      <c r="B71" s="2"/>
      <c r="C71" s="2"/>
      <c r="D71" s="3"/>
      <c r="E71" s="3"/>
      <c r="F71" s="7"/>
      <c r="G71" s="3"/>
      <c r="H71" s="7"/>
      <c r="I71" s="2"/>
    </row>
    <row r="72" spans="1:9" x14ac:dyDescent="0.35">
      <c r="A72" s="2"/>
      <c r="B72" s="2"/>
      <c r="C72" s="2"/>
      <c r="D72" s="3"/>
      <c r="E72" s="3"/>
      <c r="F72" s="7"/>
      <c r="G72" s="2"/>
      <c r="H72" s="2"/>
      <c r="I72" s="2"/>
    </row>
    <row r="73" spans="1:9" x14ac:dyDescent="0.35">
      <c r="A73" s="2"/>
      <c r="B73" s="139"/>
      <c r="C73" s="139"/>
      <c r="D73" s="139"/>
      <c r="E73" s="139"/>
      <c r="F73" s="139"/>
      <c r="G73" s="139"/>
      <c r="H73" s="139"/>
      <c r="I73" s="2"/>
    </row>
    <row r="74" spans="1:9" x14ac:dyDescent="0.35">
      <c r="A74" s="5"/>
      <c r="B74" s="16"/>
      <c r="C74" s="16"/>
      <c r="D74" s="16"/>
      <c r="E74" s="16"/>
      <c r="F74" s="16"/>
      <c r="G74" s="16"/>
      <c r="H74" s="16"/>
      <c r="I74" s="2"/>
    </row>
    <row r="75" spans="1:9" x14ac:dyDescent="0.35">
      <c r="A75" s="5"/>
      <c r="B75" s="16"/>
      <c r="C75" s="16"/>
      <c r="D75" s="16"/>
      <c r="E75" s="16"/>
      <c r="F75" s="16"/>
      <c r="G75" s="16"/>
      <c r="H75" s="16"/>
      <c r="I75" s="2"/>
    </row>
    <row r="76" spans="1:9" x14ac:dyDescent="0.35">
      <c r="A76" s="5"/>
      <c r="B76" s="16"/>
      <c r="C76" s="16"/>
      <c r="D76" s="16"/>
      <c r="E76" s="16"/>
      <c r="F76" s="16"/>
      <c r="G76" s="16"/>
      <c r="H76" s="16"/>
      <c r="I76" s="2"/>
    </row>
    <row r="77" spans="1:9" x14ac:dyDescent="0.35">
      <c r="A77" s="5"/>
      <c r="B77" s="16"/>
      <c r="C77" s="16"/>
      <c r="D77" s="16"/>
      <c r="E77" s="16"/>
      <c r="F77" s="16"/>
      <c r="G77" s="16"/>
      <c r="H77" s="16"/>
      <c r="I77" s="2"/>
    </row>
    <row r="78" spans="1:9" x14ac:dyDescent="0.35">
      <c r="A78" s="5"/>
      <c r="B78" s="16"/>
      <c r="C78" s="16"/>
      <c r="D78" s="16"/>
      <c r="E78" s="16"/>
      <c r="F78" s="16"/>
      <c r="G78" s="16"/>
      <c r="H78" s="16"/>
      <c r="I78" s="2"/>
    </row>
    <row r="79" spans="1:9" x14ac:dyDescent="0.35">
      <c r="A79" s="5"/>
      <c r="B79" s="16"/>
      <c r="C79" s="16"/>
      <c r="D79" s="16"/>
      <c r="E79" s="16"/>
      <c r="F79" s="16"/>
      <c r="G79" s="16"/>
      <c r="H79" s="16"/>
      <c r="I79" s="2"/>
    </row>
    <row r="80" spans="1:9" x14ac:dyDescent="0.35">
      <c r="A80" s="5"/>
      <c r="B80" s="16"/>
      <c r="C80" s="16"/>
      <c r="D80" s="16"/>
      <c r="E80" s="16"/>
      <c r="F80" s="16"/>
      <c r="G80" s="16"/>
      <c r="H80" s="16"/>
      <c r="I80" s="2"/>
    </row>
    <row r="81" spans="1:9" x14ac:dyDescent="0.35">
      <c r="A81" s="5"/>
      <c r="B81" s="16"/>
      <c r="C81" s="16"/>
      <c r="D81" s="16"/>
      <c r="E81" s="16"/>
      <c r="F81" s="16"/>
      <c r="G81" s="16"/>
      <c r="H81" s="16"/>
      <c r="I81" s="2"/>
    </row>
    <row r="82" spans="1:9" x14ac:dyDescent="0.35">
      <c r="A82" s="5"/>
      <c r="B82" s="16"/>
      <c r="C82" s="16"/>
      <c r="D82" s="16"/>
      <c r="E82" s="16"/>
      <c r="F82" s="16"/>
      <c r="G82" s="16"/>
      <c r="H82" s="16"/>
      <c r="I82" s="2"/>
    </row>
    <row r="83" spans="1:9" x14ac:dyDescent="0.35">
      <c r="A83" s="5"/>
      <c r="B83" s="16"/>
      <c r="C83" s="16"/>
      <c r="D83" s="16"/>
      <c r="E83" s="16"/>
      <c r="F83" s="16"/>
      <c r="G83" s="16"/>
      <c r="H83" s="16"/>
      <c r="I83" s="2"/>
    </row>
    <row r="84" spans="1:9" x14ac:dyDescent="0.35">
      <c r="A84" s="5"/>
      <c r="B84" s="16"/>
      <c r="C84" s="16"/>
      <c r="D84" s="16"/>
      <c r="E84" s="16"/>
      <c r="F84" s="16"/>
      <c r="G84" s="16"/>
      <c r="H84" s="16"/>
      <c r="I84" s="2"/>
    </row>
    <row r="85" spans="1:9" x14ac:dyDescent="0.35">
      <c r="A85" s="5"/>
      <c r="B85" s="16"/>
      <c r="C85" s="16"/>
      <c r="D85" s="16"/>
      <c r="E85" s="16"/>
      <c r="F85" s="16"/>
      <c r="G85" s="16"/>
      <c r="H85" s="16"/>
      <c r="I85" s="2"/>
    </row>
  </sheetData>
  <mergeCells count="3">
    <mergeCell ref="A1:I1"/>
    <mergeCell ref="B68:H68"/>
    <mergeCell ref="B73:H73"/>
  </mergeCells>
  <pageMargins left="0.7" right="0.46" top="0.59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D7FF9-AE97-43DD-960B-EB508C70CFFC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1EDAB-FED5-45EF-9C87-70E34F3409F6}">
  <dimension ref="A1:J364"/>
  <sheetViews>
    <sheetView topLeftCell="A234" workbookViewId="0">
      <selection activeCell="B243" sqref="B243:H245"/>
    </sheetView>
  </sheetViews>
  <sheetFormatPr defaultRowHeight="21" x14ac:dyDescent="0.35"/>
  <cols>
    <col min="1" max="1" width="6.375" style="1" customWidth="1"/>
    <col min="2" max="3" width="9" style="1"/>
    <col min="4" max="4" width="7.25" style="1" customWidth="1"/>
    <col min="5" max="5" width="12.875" style="1" customWidth="1"/>
    <col min="6" max="6" width="15.5" style="1" customWidth="1"/>
    <col min="7" max="7" width="13.375" style="1" customWidth="1"/>
    <col min="8" max="8" width="11.25" style="1" customWidth="1"/>
    <col min="9" max="9" width="5.75" style="1" customWidth="1"/>
    <col min="10" max="16384" width="9" style="1"/>
  </cols>
  <sheetData>
    <row r="1" spans="1:10" s="105" customFormat="1" ht="26.25" x14ac:dyDescent="0.35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04"/>
    </row>
    <row r="2" spans="1:10" s="105" customFormat="1" x14ac:dyDescent="0.35">
      <c r="A2" s="142"/>
      <c r="B2" s="142"/>
      <c r="C2" s="142"/>
      <c r="D2" s="142"/>
      <c r="E2" s="142"/>
      <c r="F2" s="142"/>
      <c r="G2" s="142"/>
      <c r="H2" s="142"/>
      <c r="I2" s="142"/>
      <c r="J2" s="104"/>
    </row>
    <row r="3" spans="1:10" s="105" customFormat="1" ht="23.25" x14ac:dyDescent="0.35">
      <c r="A3" s="106" t="s">
        <v>1</v>
      </c>
      <c r="B3" s="107"/>
      <c r="C3" s="107"/>
      <c r="D3" s="107"/>
      <c r="E3" s="107"/>
      <c r="F3" s="108" t="s">
        <v>2</v>
      </c>
      <c r="G3" s="109">
        <f>SUM(G4+G29)</f>
        <v>2598595</v>
      </c>
      <c r="H3" s="110" t="s">
        <v>3</v>
      </c>
      <c r="I3" s="111"/>
      <c r="J3" s="104"/>
    </row>
    <row r="4" spans="1:10" s="105" customFormat="1" x14ac:dyDescent="0.35">
      <c r="A4" s="107" t="s">
        <v>16</v>
      </c>
      <c r="B4" s="107"/>
      <c r="C4" s="112"/>
      <c r="D4" s="111"/>
      <c r="E4" s="111"/>
      <c r="F4" s="112" t="s">
        <v>2</v>
      </c>
      <c r="G4" s="113">
        <f>G5+G13+G18+G24</f>
        <v>1728660</v>
      </c>
      <c r="H4" s="114" t="s">
        <v>3</v>
      </c>
      <c r="I4" s="111"/>
      <c r="J4" s="104"/>
    </row>
    <row r="5" spans="1:10" s="105" customFormat="1" x14ac:dyDescent="0.35">
      <c r="A5" s="111"/>
      <c r="B5" s="107" t="s">
        <v>4</v>
      </c>
      <c r="C5" s="111"/>
      <c r="D5" s="112"/>
      <c r="E5" s="115"/>
      <c r="F5" s="112" t="s">
        <v>2</v>
      </c>
      <c r="G5" s="113">
        <f>G6</f>
        <v>1368660</v>
      </c>
      <c r="H5" s="114" t="s">
        <v>3</v>
      </c>
      <c r="I5" s="111"/>
      <c r="J5" s="104"/>
    </row>
    <row r="6" spans="1:10" x14ac:dyDescent="0.35">
      <c r="A6" s="2">
        <v>1</v>
      </c>
      <c r="B6" s="2" t="s">
        <v>17</v>
      </c>
      <c r="C6" s="2"/>
      <c r="D6" s="2"/>
      <c r="E6" s="3"/>
      <c r="F6" s="116" t="s">
        <v>18</v>
      </c>
      <c r="G6" s="117">
        <f>G8*12+G9*12+G10*12+G11*12</f>
        <v>1368660</v>
      </c>
      <c r="H6" s="13" t="s">
        <v>3</v>
      </c>
      <c r="I6" s="2"/>
      <c r="J6" s="17"/>
    </row>
    <row r="7" spans="1:10" x14ac:dyDescent="0.35">
      <c r="A7" s="17"/>
      <c r="B7" s="17" t="s">
        <v>19</v>
      </c>
      <c r="C7" s="17"/>
      <c r="D7" s="17"/>
      <c r="E7" s="24"/>
      <c r="F7" s="24"/>
      <c r="G7" s="24"/>
      <c r="H7" s="17"/>
      <c r="I7" s="25"/>
      <c r="J7" s="17"/>
    </row>
    <row r="8" spans="1:10" x14ac:dyDescent="0.35">
      <c r="A8" s="17"/>
      <c r="B8" s="17" t="s">
        <v>20</v>
      </c>
      <c r="C8" s="17"/>
      <c r="D8" s="17"/>
      <c r="E8" s="103"/>
      <c r="F8" s="26" t="s">
        <v>21</v>
      </c>
      <c r="G8" s="27">
        <v>36310</v>
      </c>
      <c r="H8" s="28" t="s">
        <v>72</v>
      </c>
      <c r="I8" s="28"/>
      <c r="J8" s="17"/>
    </row>
    <row r="9" spans="1:10" x14ac:dyDescent="0.35">
      <c r="A9" s="17"/>
      <c r="B9" s="17" t="s">
        <v>22</v>
      </c>
      <c r="C9" s="17"/>
      <c r="D9" s="17"/>
      <c r="E9" s="24"/>
      <c r="F9" s="26" t="s">
        <v>21</v>
      </c>
      <c r="G9" s="27">
        <v>32800</v>
      </c>
      <c r="H9" s="28" t="s">
        <v>72</v>
      </c>
      <c r="I9" s="28"/>
      <c r="J9" s="17"/>
    </row>
    <row r="10" spans="1:10" x14ac:dyDescent="0.35">
      <c r="A10" s="17"/>
      <c r="B10" s="17" t="s">
        <v>23</v>
      </c>
      <c r="C10" s="17"/>
      <c r="D10" s="17"/>
      <c r="E10" s="24"/>
      <c r="F10" s="26" t="s">
        <v>21</v>
      </c>
      <c r="G10" s="27">
        <v>20120</v>
      </c>
      <c r="H10" s="28" t="s">
        <v>72</v>
      </c>
      <c r="I10" s="28"/>
      <c r="J10" s="17"/>
    </row>
    <row r="11" spans="1:10" x14ac:dyDescent="0.35">
      <c r="A11" s="17"/>
      <c r="B11" s="17" t="s">
        <v>24</v>
      </c>
      <c r="C11" s="17"/>
      <c r="D11" s="17"/>
      <c r="E11" s="24"/>
      <c r="F11" s="26" t="s">
        <v>21</v>
      </c>
      <c r="G11" s="27">
        <v>24825</v>
      </c>
      <c r="H11" s="28" t="s">
        <v>72</v>
      </c>
      <c r="I11" s="28"/>
      <c r="J11" s="17"/>
    </row>
    <row r="12" spans="1:10" x14ac:dyDescent="0.35">
      <c r="A12" s="17"/>
      <c r="B12" s="17"/>
      <c r="C12" s="17"/>
      <c r="D12" s="17"/>
      <c r="E12" s="24"/>
      <c r="F12" s="17"/>
      <c r="G12" s="17"/>
      <c r="H12" s="17"/>
      <c r="I12" s="25"/>
      <c r="J12" s="17"/>
    </row>
    <row r="13" spans="1:10" x14ac:dyDescent="0.35">
      <c r="A13" s="17">
        <v>2</v>
      </c>
      <c r="B13" s="17" t="s">
        <v>5</v>
      </c>
      <c r="C13" s="17"/>
      <c r="D13" s="17"/>
      <c r="E13" s="24"/>
      <c r="F13" s="19" t="s">
        <v>18</v>
      </c>
      <c r="G13" s="22">
        <v>60000</v>
      </c>
      <c r="H13" s="54" t="s">
        <v>3</v>
      </c>
      <c r="J13" s="17"/>
    </row>
    <row r="14" spans="1:10" x14ac:dyDescent="0.35">
      <c r="A14" s="17"/>
      <c r="B14" s="17" t="s">
        <v>25</v>
      </c>
      <c r="C14" s="17"/>
      <c r="D14" s="17"/>
      <c r="E14" s="24"/>
      <c r="F14" s="17"/>
      <c r="G14" s="24"/>
      <c r="H14" s="23"/>
      <c r="I14" s="25"/>
      <c r="J14" s="17"/>
    </row>
    <row r="15" spans="1:10" x14ac:dyDescent="0.35">
      <c r="A15" s="17"/>
      <c r="B15" s="17" t="s">
        <v>26</v>
      </c>
      <c r="C15" s="17"/>
      <c r="D15" s="17"/>
      <c r="E15" s="24"/>
      <c r="F15" s="26" t="s">
        <v>21</v>
      </c>
      <c r="G15" s="27">
        <v>3500</v>
      </c>
      <c r="H15" s="28" t="s">
        <v>3</v>
      </c>
      <c r="I15" s="25"/>
      <c r="J15" s="17"/>
    </row>
    <row r="16" spans="1:10" x14ac:dyDescent="0.35">
      <c r="A16" s="17"/>
      <c r="B16" s="17" t="s">
        <v>27</v>
      </c>
      <c r="C16" s="17"/>
      <c r="D16" s="17"/>
      <c r="E16" s="24"/>
      <c r="F16" s="26" t="s">
        <v>21</v>
      </c>
      <c r="G16" s="27">
        <v>1500</v>
      </c>
      <c r="H16" s="28" t="s">
        <v>3</v>
      </c>
      <c r="I16" s="25"/>
      <c r="J16" s="17"/>
    </row>
    <row r="17" spans="1:10" x14ac:dyDescent="0.35">
      <c r="A17" s="17"/>
      <c r="B17" s="17"/>
      <c r="C17" s="17"/>
      <c r="D17" s="17"/>
      <c r="E17" s="24"/>
      <c r="F17" s="17"/>
      <c r="G17" s="24"/>
      <c r="H17" s="29"/>
      <c r="I17" s="25"/>
      <c r="J17" s="17"/>
    </row>
    <row r="18" spans="1:10" x14ac:dyDescent="0.35">
      <c r="A18" s="17">
        <v>3</v>
      </c>
      <c r="B18" s="17" t="s">
        <v>28</v>
      </c>
      <c r="C18" s="17"/>
      <c r="D18" s="17"/>
      <c r="E18" s="24"/>
      <c r="F18" s="19" t="s">
        <v>18</v>
      </c>
      <c r="G18" s="22">
        <v>288000</v>
      </c>
      <c r="H18" s="40" t="s">
        <v>3</v>
      </c>
      <c r="J18" s="17"/>
    </row>
    <row r="19" spans="1:10" x14ac:dyDescent="0.35">
      <c r="A19" s="17"/>
      <c r="B19" s="17" t="s">
        <v>29</v>
      </c>
      <c r="C19" s="17"/>
      <c r="D19" s="17"/>
      <c r="E19" s="24"/>
      <c r="F19" s="17"/>
      <c r="G19" s="24"/>
      <c r="H19" s="17"/>
      <c r="I19" s="25"/>
      <c r="J19" s="17"/>
    </row>
    <row r="20" spans="1:10" x14ac:dyDescent="0.35">
      <c r="A20" s="17"/>
      <c r="B20" s="17" t="s">
        <v>30</v>
      </c>
      <c r="C20" s="17"/>
      <c r="D20" s="17"/>
      <c r="E20" s="24" t="s">
        <v>31</v>
      </c>
      <c r="F20" s="26" t="s">
        <v>21</v>
      </c>
      <c r="G20" s="27">
        <v>15000</v>
      </c>
      <c r="H20" s="30" t="s">
        <v>3</v>
      </c>
      <c r="I20" s="25"/>
      <c r="J20" s="17"/>
    </row>
    <row r="21" spans="1:10" x14ac:dyDescent="0.35">
      <c r="A21" s="17"/>
      <c r="B21" s="17" t="s">
        <v>32</v>
      </c>
      <c r="C21" s="17"/>
      <c r="D21" s="17"/>
      <c r="E21" s="24"/>
      <c r="F21" s="26"/>
      <c r="G21" s="30"/>
      <c r="H21" s="30"/>
      <c r="I21" s="25"/>
      <c r="J21" s="17"/>
    </row>
    <row r="22" spans="1:10" x14ac:dyDescent="0.35">
      <c r="A22" s="17"/>
      <c r="B22" s="17" t="s">
        <v>33</v>
      </c>
      <c r="C22" s="17"/>
      <c r="D22" s="17"/>
      <c r="E22" s="24" t="s">
        <v>34</v>
      </c>
      <c r="F22" s="26" t="s">
        <v>21</v>
      </c>
      <c r="G22" s="27">
        <v>9000</v>
      </c>
      <c r="H22" s="17" t="s">
        <v>3</v>
      </c>
      <c r="I22" s="25"/>
      <c r="J22" s="17"/>
    </row>
    <row r="23" spans="1:10" ht="9" customHeight="1" x14ac:dyDescent="0.35">
      <c r="A23" s="17"/>
      <c r="B23" s="17"/>
      <c r="C23" s="17"/>
      <c r="D23" s="17"/>
      <c r="E23" s="24"/>
      <c r="F23" s="17"/>
      <c r="G23" s="17"/>
      <c r="H23" s="17"/>
      <c r="I23" s="25"/>
      <c r="J23" s="17"/>
    </row>
    <row r="24" spans="1:10" x14ac:dyDescent="0.35">
      <c r="A24" s="17">
        <v>4</v>
      </c>
      <c r="B24" s="17" t="s">
        <v>6</v>
      </c>
      <c r="C24" s="17"/>
      <c r="D24" s="17"/>
      <c r="E24" s="24"/>
      <c r="F24" s="19" t="s">
        <v>18</v>
      </c>
      <c r="G24" s="22">
        <v>12000</v>
      </c>
      <c r="H24" s="40" t="s">
        <v>3</v>
      </c>
      <c r="J24" s="17"/>
    </row>
    <row r="25" spans="1:10" x14ac:dyDescent="0.35">
      <c r="A25" s="17"/>
      <c r="B25" s="17" t="s">
        <v>35</v>
      </c>
      <c r="C25" s="17"/>
      <c r="D25" s="17"/>
      <c r="E25" s="24"/>
      <c r="F25" s="17"/>
      <c r="G25" s="17"/>
      <c r="H25" s="17"/>
      <c r="I25" s="25"/>
      <c r="J25" s="17"/>
    </row>
    <row r="26" spans="1:10" x14ac:dyDescent="0.35">
      <c r="A26" s="17"/>
      <c r="B26" s="17" t="s">
        <v>36</v>
      </c>
      <c r="C26" s="17"/>
      <c r="D26" s="17"/>
      <c r="E26" s="24"/>
      <c r="F26" s="17"/>
      <c r="G26" s="17"/>
      <c r="H26" s="17"/>
      <c r="I26" s="25"/>
      <c r="J26" s="17"/>
    </row>
    <row r="27" spans="1:10" x14ac:dyDescent="0.35">
      <c r="A27" s="17"/>
      <c r="B27" s="17" t="s">
        <v>37</v>
      </c>
      <c r="C27" s="17"/>
      <c r="D27" s="17"/>
      <c r="E27" s="24"/>
      <c r="F27" s="17"/>
      <c r="G27" s="17"/>
      <c r="H27" s="17"/>
      <c r="I27" s="25"/>
      <c r="J27" s="17"/>
    </row>
    <row r="28" spans="1:10" ht="12" customHeight="1" x14ac:dyDescent="0.35">
      <c r="A28" s="17"/>
      <c r="B28" s="17"/>
      <c r="C28" s="17"/>
      <c r="D28" s="17"/>
      <c r="E28" s="24"/>
      <c r="F28" s="17"/>
      <c r="G28" s="17"/>
      <c r="H28" s="17"/>
      <c r="I28" s="25"/>
      <c r="J28" s="17"/>
    </row>
    <row r="29" spans="1:10" x14ac:dyDescent="0.35">
      <c r="A29" s="31"/>
      <c r="B29" s="18" t="s">
        <v>38</v>
      </c>
      <c r="C29" s="32"/>
      <c r="D29" s="17"/>
      <c r="E29" s="17"/>
      <c r="F29" s="19" t="s">
        <v>2</v>
      </c>
      <c r="G29" s="22">
        <f>SUM(G30+G92)</f>
        <v>869935</v>
      </c>
      <c r="H29" s="40" t="s">
        <v>3</v>
      </c>
      <c r="J29" s="17"/>
    </row>
    <row r="30" spans="1:10" x14ac:dyDescent="0.35">
      <c r="A30" s="17"/>
      <c r="B30" s="18" t="s">
        <v>39</v>
      </c>
      <c r="C30" s="17"/>
      <c r="D30" s="19"/>
      <c r="E30" s="19"/>
      <c r="F30" s="19" t="s">
        <v>2</v>
      </c>
      <c r="G30" s="33">
        <f>SUM(G31+G45+G72)</f>
        <v>856720</v>
      </c>
      <c r="H30" s="40" t="s">
        <v>3</v>
      </c>
      <c r="J30" s="17"/>
    </row>
    <row r="31" spans="1:10" x14ac:dyDescent="0.35">
      <c r="A31" s="17"/>
      <c r="B31" s="18" t="s">
        <v>7</v>
      </c>
      <c r="C31" s="17"/>
      <c r="D31" s="19"/>
      <c r="E31" s="19"/>
      <c r="F31" s="19" t="s">
        <v>2</v>
      </c>
      <c r="G31" s="33">
        <f>G32+G36+G40</f>
        <v>97000</v>
      </c>
      <c r="H31" s="40" t="s">
        <v>3</v>
      </c>
      <c r="J31" s="17"/>
    </row>
    <row r="32" spans="1:10" x14ac:dyDescent="0.35">
      <c r="A32" s="17">
        <v>1</v>
      </c>
      <c r="B32" s="17" t="s">
        <v>40</v>
      </c>
      <c r="C32" s="17"/>
      <c r="D32" s="24"/>
      <c r="E32" s="25"/>
      <c r="F32" s="24" t="s">
        <v>18</v>
      </c>
      <c r="G32" s="29">
        <v>10000</v>
      </c>
      <c r="H32" s="30" t="s">
        <v>3</v>
      </c>
      <c r="J32" s="17"/>
    </row>
    <row r="33" spans="1:10" x14ac:dyDescent="0.35">
      <c r="A33" s="17"/>
      <c r="B33" s="17" t="s">
        <v>8</v>
      </c>
      <c r="C33" s="17"/>
      <c r="D33" s="17"/>
      <c r="E33" s="24"/>
      <c r="F33" s="17"/>
      <c r="G33" s="17"/>
      <c r="H33" s="17"/>
      <c r="I33" s="25"/>
      <c r="J33" s="17"/>
    </row>
    <row r="34" spans="1:10" x14ac:dyDescent="0.35">
      <c r="A34" s="17"/>
      <c r="B34" s="17" t="s">
        <v>9</v>
      </c>
      <c r="C34" s="17"/>
      <c r="D34" s="17"/>
      <c r="E34" s="24"/>
      <c r="F34" s="17"/>
      <c r="G34" s="17"/>
      <c r="H34" s="17"/>
      <c r="I34" s="25"/>
      <c r="J34" s="17"/>
    </row>
    <row r="35" spans="1:10" x14ac:dyDescent="0.35">
      <c r="A35" s="17"/>
      <c r="B35" s="17" t="s">
        <v>36</v>
      </c>
      <c r="C35" s="17"/>
      <c r="D35" s="17"/>
      <c r="E35" s="24"/>
      <c r="F35" s="17"/>
      <c r="G35" s="17"/>
      <c r="H35" s="17"/>
      <c r="I35" s="25"/>
      <c r="J35" s="17"/>
    </row>
    <row r="36" spans="1:10" x14ac:dyDescent="0.35">
      <c r="A36" s="17">
        <v>2</v>
      </c>
      <c r="B36" s="17" t="s">
        <v>41</v>
      </c>
      <c r="C36" s="17"/>
      <c r="D36" s="17"/>
      <c r="E36" s="24"/>
      <c r="F36" s="24" t="s">
        <v>18</v>
      </c>
      <c r="G36" s="28">
        <v>72000</v>
      </c>
      <c r="H36" s="30" t="s">
        <v>3</v>
      </c>
      <c r="J36" s="17"/>
    </row>
    <row r="37" spans="1:10" x14ac:dyDescent="0.35">
      <c r="A37" s="17"/>
      <c r="B37" s="30" t="s">
        <v>42</v>
      </c>
      <c r="C37" s="17"/>
      <c r="D37" s="17"/>
      <c r="E37" s="24"/>
      <c r="F37" s="17"/>
      <c r="G37" s="17"/>
      <c r="H37" s="17"/>
      <c r="I37" s="25"/>
      <c r="J37" s="17"/>
    </row>
    <row r="38" spans="1:10" x14ac:dyDescent="0.35">
      <c r="A38" s="17"/>
      <c r="B38" s="30" t="s">
        <v>135</v>
      </c>
      <c r="C38" s="17"/>
      <c r="D38" s="17"/>
      <c r="E38" s="24"/>
      <c r="F38" s="17"/>
      <c r="G38" s="17"/>
      <c r="H38" s="17"/>
      <c r="I38" s="25"/>
      <c r="J38" s="17"/>
    </row>
    <row r="39" spans="1:10" x14ac:dyDescent="0.35">
      <c r="A39" s="17"/>
      <c r="B39" s="30"/>
      <c r="C39" s="17"/>
      <c r="D39" s="17"/>
      <c r="E39" s="24"/>
      <c r="F39" s="17"/>
      <c r="G39" s="17"/>
      <c r="H39" s="17"/>
      <c r="I39" s="25"/>
      <c r="J39" s="17"/>
    </row>
    <row r="40" spans="1:10" x14ac:dyDescent="0.35">
      <c r="A40" s="17">
        <v>3</v>
      </c>
      <c r="B40" s="17" t="s">
        <v>43</v>
      </c>
      <c r="C40" s="17"/>
      <c r="D40" s="17"/>
      <c r="E40" s="24"/>
      <c r="F40" s="24" t="s">
        <v>18</v>
      </c>
      <c r="G40" s="29">
        <v>15000</v>
      </c>
      <c r="H40" s="30" t="s">
        <v>3</v>
      </c>
      <c r="J40" s="17"/>
    </row>
    <row r="41" spans="1:10" x14ac:dyDescent="0.35">
      <c r="A41" s="17"/>
      <c r="B41" s="17" t="s">
        <v>44</v>
      </c>
      <c r="C41" s="17"/>
      <c r="D41" s="17"/>
      <c r="E41" s="24"/>
      <c r="F41" s="17"/>
      <c r="G41" s="17"/>
      <c r="H41" s="17"/>
      <c r="I41" s="25"/>
      <c r="J41" s="17"/>
    </row>
    <row r="42" spans="1:10" x14ac:dyDescent="0.35">
      <c r="A42" s="17"/>
      <c r="B42" s="17" t="s">
        <v>45</v>
      </c>
      <c r="C42" s="17"/>
      <c r="D42" s="17"/>
      <c r="E42" s="24"/>
      <c r="F42" s="17"/>
      <c r="G42" s="17"/>
      <c r="H42" s="17"/>
      <c r="I42" s="25"/>
      <c r="J42" s="17"/>
    </row>
    <row r="43" spans="1:10" x14ac:dyDescent="0.35">
      <c r="A43" s="17"/>
      <c r="B43" s="17" t="s">
        <v>46</v>
      </c>
      <c r="C43" s="17"/>
      <c r="D43" s="17"/>
      <c r="E43" s="24"/>
      <c r="F43" s="17"/>
      <c r="G43" s="17"/>
      <c r="H43" s="17"/>
      <c r="I43" s="25"/>
      <c r="J43" s="17"/>
    </row>
    <row r="44" spans="1:10" x14ac:dyDescent="0.35">
      <c r="A44" s="17"/>
      <c r="B44" s="17"/>
      <c r="C44" s="17"/>
      <c r="D44" s="17"/>
      <c r="E44" s="24"/>
      <c r="F44" s="17"/>
      <c r="G44" s="17"/>
      <c r="H44" s="17"/>
      <c r="I44" s="25"/>
      <c r="J44" s="17"/>
    </row>
    <row r="45" spans="1:10" x14ac:dyDescent="0.35">
      <c r="A45" s="17"/>
      <c r="B45" s="18" t="s">
        <v>10</v>
      </c>
      <c r="C45" s="19"/>
      <c r="D45" s="17"/>
      <c r="E45" s="19"/>
      <c r="F45" s="19" t="s">
        <v>2</v>
      </c>
      <c r="G45" s="22">
        <f>G46+G58+G69+G62</f>
        <v>484720</v>
      </c>
      <c r="H45" s="40" t="s">
        <v>3</v>
      </c>
      <c r="J45" s="17"/>
    </row>
    <row r="46" spans="1:10" x14ac:dyDescent="0.35">
      <c r="A46" s="17"/>
      <c r="B46" s="18" t="s">
        <v>47</v>
      </c>
      <c r="C46" s="17"/>
      <c r="D46" s="24"/>
      <c r="E46" s="17"/>
      <c r="F46" s="19" t="s">
        <v>2</v>
      </c>
      <c r="G46" s="22">
        <f>G47+G49+G55</f>
        <v>389720</v>
      </c>
      <c r="H46" s="40" t="s">
        <v>3</v>
      </c>
      <c r="J46" s="17"/>
    </row>
    <row r="47" spans="1:10" x14ac:dyDescent="0.35">
      <c r="A47" s="17">
        <v>1</v>
      </c>
      <c r="B47" s="17" t="s">
        <v>48</v>
      </c>
      <c r="C47" s="17"/>
      <c r="D47" s="24"/>
      <c r="E47" s="17"/>
      <c r="F47" s="24" t="s">
        <v>18</v>
      </c>
      <c r="G47" s="29">
        <v>5000</v>
      </c>
      <c r="H47" s="30" t="s">
        <v>3</v>
      </c>
      <c r="J47" s="17"/>
    </row>
    <row r="48" spans="1:10" x14ac:dyDescent="0.35">
      <c r="A48" s="17"/>
      <c r="B48" s="17" t="s">
        <v>49</v>
      </c>
      <c r="C48" s="17"/>
      <c r="D48" s="17"/>
      <c r="E48" s="24"/>
      <c r="F48" s="17"/>
      <c r="G48" s="24"/>
      <c r="H48" s="29"/>
      <c r="I48" s="25"/>
      <c r="J48" s="17"/>
    </row>
    <row r="49" spans="1:10" x14ac:dyDescent="0.35">
      <c r="A49" s="17">
        <v>2</v>
      </c>
      <c r="B49" s="17" t="s">
        <v>136</v>
      </c>
      <c r="C49" s="17"/>
      <c r="D49" s="17"/>
      <c r="E49" s="24"/>
      <c r="F49" s="24" t="s">
        <v>18</v>
      </c>
      <c r="G49" s="28">
        <v>196800</v>
      </c>
      <c r="H49" s="30" t="s">
        <v>3</v>
      </c>
      <c r="J49" s="17"/>
    </row>
    <row r="50" spans="1:10" x14ac:dyDescent="0.35">
      <c r="A50" s="17"/>
      <c r="B50" s="17" t="s">
        <v>50</v>
      </c>
      <c r="C50" s="18"/>
      <c r="D50" s="18"/>
      <c r="E50" s="19"/>
      <c r="F50" s="18"/>
      <c r="G50" s="24"/>
      <c r="H50" s="29"/>
      <c r="I50" s="25"/>
      <c r="J50" s="17"/>
    </row>
    <row r="51" spans="1:10" x14ac:dyDescent="0.35">
      <c r="A51" s="17"/>
      <c r="B51" s="34" t="s">
        <v>149</v>
      </c>
      <c r="C51" s="35"/>
      <c r="D51" s="18"/>
      <c r="E51" s="19"/>
      <c r="F51" s="18"/>
      <c r="G51" s="24"/>
      <c r="H51" s="29"/>
      <c r="I51" s="25"/>
      <c r="J51" s="17"/>
    </row>
    <row r="52" spans="1:10" x14ac:dyDescent="0.35">
      <c r="A52" s="17"/>
      <c r="B52" s="34" t="s">
        <v>147</v>
      </c>
      <c r="C52" s="35"/>
      <c r="D52" s="18"/>
      <c r="E52" s="19"/>
      <c r="F52" s="18"/>
      <c r="G52" s="24"/>
      <c r="H52" s="29"/>
      <c r="I52" s="25"/>
      <c r="J52" s="17"/>
    </row>
    <row r="53" spans="1:10" x14ac:dyDescent="0.35">
      <c r="A53" s="17"/>
      <c r="B53" s="34" t="s">
        <v>150</v>
      </c>
      <c r="C53" s="35"/>
      <c r="D53" s="18"/>
      <c r="E53" s="19"/>
      <c r="F53" s="18"/>
      <c r="G53" s="24"/>
      <c r="H53" s="29"/>
      <c r="I53" s="25"/>
      <c r="J53" s="17"/>
    </row>
    <row r="54" spans="1:10" x14ac:dyDescent="0.35">
      <c r="A54" s="17"/>
      <c r="B54" s="34" t="s">
        <v>148</v>
      </c>
      <c r="C54" s="35"/>
      <c r="D54" s="18"/>
      <c r="E54" s="19"/>
      <c r="F54" s="18"/>
      <c r="G54" s="24"/>
      <c r="H54" s="29"/>
      <c r="I54" s="25"/>
      <c r="J54" s="17"/>
    </row>
    <row r="55" spans="1:10" x14ac:dyDescent="0.35">
      <c r="A55" s="17">
        <v>3</v>
      </c>
      <c r="B55" s="17" t="s">
        <v>51</v>
      </c>
      <c r="C55" s="17"/>
      <c r="D55" s="17"/>
      <c r="E55" s="24"/>
      <c r="F55" s="24" t="s">
        <v>18</v>
      </c>
      <c r="G55" s="28">
        <v>187920</v>
      </c>
      <c r="H55" s="30" t="s">
        <v>3</v>
      </c>
      <c r="J55" s="17"/>
    </row>
    <row r="56" spans="1:10" x14ac:dyDescent="0.35">
      <c r="A56" s="17"/>
      <c r="B56" s="17" t="s">
        <v>52</v>
      </c>
      <c r="C56" s="18"/>
      <c r="D56" s="18"/>
      <c r="E56" s="19"/>
      <c r="F56" s="18"/>
      <c r="G56" s="24"/>
      <c r="H56" s="29"/>
      <c r="I56" s="25"/>
      <c r="J56" s="17"/>
    </row>
    <row r="57" spans="1:10" ht="12.75" customHeight="1" x14ac:dyDescent="0.35">
      <c r="A57" s="17"/>
      <c r="B57" s="17"/>
      <c r="C57" s="18"/>
      <c r="D57" s="18"/>
      <c r="E57" s="19"/>
      <c r="F57" s="18"/>
      <c r="G57" s="24"/>
      <c r="H57" s="29"/>
      <c r="I57" s="25"/>
      <c r="J57" s="17"/>
    </row>
    <row r="58" spans="1:10" x14ac:dyDescent="0.35">
      <c r="A58" s="17"/>
      <c r="B58" s="18" t="s">
        <v>53</v>
      </c>
      <c r="C58" s="18"/>
      <c r="D58" s="18"/>
      <c r="E58" s="19"/>
      <c r="F58" s="19" t="s">
        <v>2</v>
      </c>
      <c r="G58" s="22">
        <v>5000</v>
      </c>
      <c r="H58" s="40" t="s">
        <v>3</v>
      </c>
      <c r="J58" s="17"/>
    </row>
    <row r="59" spans="1:10" x14ac:dyDescent="0.35">
      <c r="A59" s="17">
        <v>1</v>
      </c>
      <c r="B59" s="17" t="s">
        <v>54</v>
      </c>
      <c r="C59" s="17"/>
      <c r="D59" s="17"/>
      <c r="E59" s="24"/>
      <c r="F59" s="24" t="s">
        <v>18</v>
      </c>
      <c r="G59" s="29">
        <v>5000</v>
      </c>
      <c r="H59" s="30" t="s">
        <v>3</v>
      </c>
      <c r="J59" s="17"/>
    </row>
    <row r="60" spans="1:10" x14ac:dyDescent="0.35">
      <c r="A60" s="17"/>
      <c r="B60" s="17" t="s">
        <v>55</v>
      </c>
      <c r="C60" s="17"/>
      <c r="D60" s="17"/>
      <c r="E60" s="24"/>
      <c r="F60" s="17"/>
      <c r="G60" s="17"/>
      <c r="H60" s="29"/>
      <c r="I60" s="25"/>
      <c r="J60" s="17"/>
    </row>
    <row r="61" spans="1:10" ht="11.25" customHeight="1" x14ac:dyDescent="0.35">
      <c r="A61" s="17"/>
      <c r="B61" s="17"/>
      <c r="C61" s="17"/>
      <c r="D61" s="17"/>
      <c r="E61" s="24"/>
      <c r="F61" s="17"/>
      <c r="G61" s="17"/>
      <c r="H61" s="29"/>
      <c r="I61" s="25"/>
      <c r="J61" s="17"/>
    </row>
    <row r="62" spans="1:10" x14ac:dyDescent="0.35">
      <c r="A62" s="17"/>
      <c r="B62" s="55" t="s">
        <v>151</v>
      </c>
      <c r="C62" s="55"/>
      <c r="D62" s="55"/>
      <c r="E62" s="55"/>
      <c r="F62" s="55"/>
      <c r="G62" s="22">
        <f>G63+G66</f>
        <v>70000</v>
      </c>
      <c r="H62" s="30" t="s">
        <v>3</v>
      </c>
      <c r="J62" s="17"/>
    </row>
    <row r="63" spans="1:10" x14ac:dyDescent="0.35">
      <c r="A63" s="25">
        <v>1</v>
      </c>
      <c r="B63" s="17" t="s">
        <v>145</v>
      </c>
      <c r="C63" s="17"/>
      <c r="D63" s="19"/>
      <c r="E63" s="17"/>
      <c r="F63" s="24" t="s">
        <v>18</v>
      </c>
      <c r="G63" s="29">
        <v>20000</v>
      </c>
      <c r="H63" s="30" t="s">
        <v>3</v>
      </c>
      <c r="J63" s="17"/>
    </row>
    <row r="64" spans="1:10" x14ac:dyDescent="0.35">
      <c r="A64" s="25"/>
      <c r="B64" s="17" t="s">
        <v>152</v>
      </c>
      <c r="C64" s="17"/>
      <c r="D64" s="19"/>
      <c r="E64" s="17"/>
      <c r="F64" s="17"/>
      <c r="G64" s="17"/>
      <c r="H64" s="17"/>
      <c r="I64" s="25"/>
      <c r="J64" s="17"/>
    </row>
    <row r="65" spans="1:10" ht="9.75" customHeight="1" x14ac:dyDescent="0.35">
      <c r="A65" s="25"/>
      <c r="B65" s="17"/>
      <c r="C65" s="17"/>
      <c r="D65" s="19"/>
      <c r="E65" s="17"/>
      <c r="F65" s="17"/>
      <c r="G65" s="17"/>
      <c r="H65" s="17"/>
      <c r="I65" s="25"/>
      <c r="J65" s="17"/>
    </row>
    <row r="66" spans="1:10" x14ac:dyDescent="0.35">
      <c r="A66" s="25">
        <v>2</v>
      </c>
      <c r="B66" s="17" t="s">
        <v>11</v>
      </c>
      <c r="C66" s="17"/>
      <c r="D66" s="19"/>
      <c r="E66" s="17"/>
      <c r="F66" s="24" t="s">
        <v>18</v>
      </c>
      <c r="G66" s="28">
        <v>50000</v>
      </c>
      <c r="H66" s="30" t="s">
        <v>3</v>
      </c>
      <c r="J66" s="17"/>
    </row>
    <row r="67" spans="1:10" x14ac:dyDescent="0.35">
      <c r="A67" s="25"/>
      <c r="B67" s="17" t="s">
        <v>56</v>
      </c>
      <c r="C67" s="17"/>
      <c r="D67" s="19"/>
      <c r="E67" s="17"/>
      <c r="F67" s="17"/>
      <c r="G67" s="17"/>
      <c r="H67" s="17"/>
      <c r="I67" s="25"/>
      <c r="J67" s="17"/>
    </row>
    <row r="68" spans="1:10" ht="12" customHeight="1" x14ac:dyDescent="0.35">
      <c r="A68" s="25"/>
      <c r="B68" s="17"/>
      <c r="C68" s="17"/>
      <c r="D68" s="19"/>
      <c r="E68" s="17"/>
      <c r="F68" s="17"/>
      <c r="G68" s="17"/>
      <c r="H68" s="17"/>
      <c r="I68" s="25"/>
      <c r="J68" s="17"/>
    </row>
    <row r="69" spans="1:10" x14ac:dyDescent="0.35">
      <c r="A69" s="17"/>
      <c r="B69" s="18" t="s">
        <v>153</v>
      </c>
      <c r="C69" s="18"/>
      <c r="D69" s="18"/>
      <c r="E69" s="18"/>
      <c r="F69" s="18"/>
      <c r="G69" s="37">
        <v>20000</v>
      </c>
      <c r="H69" s="40" t="s">
        <v>3</v>
      </c>
      <c r="J69" s="17"/>
    </row>
    <row r="70" spans="1:10" x14ac:dyDescent="0.35">
      <c r="A70" s="17"/>
      <c r="B70" s="17" t="s">
        <v>146</v>
      </c>
      <c r="C70" s="17"/>
      <c r="D70" s="17"/>
      <c r="E70" s="17"/>
      <c r="F70" s="17"/>
      <c r="G70" s="24"/>
      <c r="H70" s="28"/>
      <c r="I70" s="25"/>
      <c r="J70" s="17"/>
    </row>
    <row r="71" spans="1:10" x14ac:dyDescent="0.35">
      <c r="A71" s="38"/>
      <c r="B71" s="17" t="s">
        <v>57</v>
      </c>
      <c r="C71" s="17"/>
      <c r="D71" s="17"/>
      <c r="E71" s="17"/>
      <c r="F71" s="23"/>
      <c r="G71" s="22"/>
      <c r="H71" s="18"/>
      <c r="I71" s="23"/>
      <c r="J71" s="17"/>
    </row>
    <row r="72" spans="1:10" ht="33" customHeight="1" x14ac:dyDescent="0.35">
      <c r="A72" s="17"/>
      <c r="B72" s="18" t="s">
        <v>13</v>
      </c>
      <c r="C72" s="18"/>
      <c r="D72" s="19"/>
      <c r="E72" s="19"/>
      <c r="F72" s="19" t="s">
        <v>2</v>
      </c>
      <c r="G72" s="22">
        <f>G73+G76+G78+G80+G83+G85+G87+G89</f>
        <v>275000</v>
      </c>
      <c r="H72" s="40" t="s">
        <v>3</v>
      </c>
      <c r="J72" s="17"/>
    </row>
    <row r="73" spans="1:10" x14ac:dyDescent="0.35">
      <c r="A73" s="17">
        <v>1</v>
      </c>
      <c r="B73" s="17" t="s">
        <v>137</v>
      </c>
      <c r="C73" s="17"/>
      <c r="D73" s="17"/>
      <c r="E73" s="24"/>
      <c r="F73" s="24" t="s">
        <v>18</v>
      </c>
      <c r="G73" s="29">
        <v>50000</v>
      </c>
      <c r="H73" s="30" t="s">
        <v>3</v>
      </c>
      <c r="J73" s="17"/>
    </row>
    <row r="74" spans="1:10" x14ac:dyDescent="0.35">
      <c r="A74" s="17"/>
      <c r="B74" s="17" t="s">
        <v>58</v>
      </c>
      <c r="C74" s="17"/>
      <c r="D74" s="17"/>
      <c r="E74" s="24"/>
      <c r="F74" s="17"/>
      <c r="G74" s="17"/>
      <c r="H74" s="17"/>
      <c r="I74" s="25"/>
      <c r="J74" s="17"/>
    </row>
    <row r="75" spans="1:10" x14ac:dyDescent="0.35">
      <c r="A75" s="17"/>
      <c r="B75" s="17" t="s">
        <v>59</v>
      </c>
      <c r="C75" s="17"/>
      <c r="D75" s="17"/>
      <c r="E75" s="24"/>
      <c r="F75" s="17"/>
      <c r="G75" s="17"/>
      <c r="H75" s="17"/>
      <c r="I75" s="25"/>
      <c r="J75" s="17"/>
    </row>
    <row r="76" spans="1:10" x14ac:dyDescent="0.35">
      <c r="A76" s="17">
        <v>2</v>
      </c>
      <c r="B76" s="17" t="s">
        <v>138</v>
      </c>
      <c r="C76" s="17"/>
      <c r="D76" s="17"/>
      <c r="E76" s="24"/>
      <c r="F76" s="24" t="s">
        <v>18</v>
      </c>
      <c r="G76" s="29">
        <v>20000</v>
      </c>
      <c r="H76" s="30" t="s">
        <v>3</v>
      </c>
      <c r="J76" s="17"/>
    </row>
    <row r="77" spans="1:10" x14ac:dyDescent="0.35">
      <c r="A77" s="17"/>
      <c r="B77" s="17" t="s">
        <v>60</v>
      </c>
      <c r="C77" s="17"/>
      <c r="D77" s="17"/>
      <c r="E77" s="24"/>
      <c r="F77" s="17"/>
      <c r="G77" s="17"/>
      <c r="H77" s="30"/>
      <c r="I77" s="25"/>
      <c r="J77" s="29"/>
    </row>
    <row r="78" spans="1:10" x14ac:dyDescent="0.35">
      <c r="A78" s="17">
        <v>3</v>
      </c>
      <c r="B78" s="17" t="s">
        <v>139</v>
      </c>
      <c r="C78" s="17"/>
      <c r="D78" s="17"/>
      <c r="E78" s="24"/>
      <c r="F78" s="24" t="s">
        <v>18</v>
      </c>
      <c r="G78" s="29">
        <v>10000</v>
      </c>
      <c r="H78" s="30" t="s">
        <v>3</v>
      </c>
      <c r="J78" s="17"/>
    </row>
    <row r="79" spans="1:10" x14ac:dyDescent="0.35">
      <c r="A79" s="17"/>
      <c r="B79" s="17" t="s">
        <v>61</v>
      </c>
      <c r="C79" s="17"/>
      <c r="D79" s="17"/>
      <c r="E79" s="24"/>
      <c r="F79" s="17"/>
      <c r="G79" s="17"/>
      <c r="H79" s="30"/>
      <c r="J79" s="17"/>
    </row>
    <row r="80" spans="1:10" x14ac:dyDescent="0.35">
      <c r="A80" s="17">
        <v>4</v>
      </c>
      <c r="B80" s="17" t="s">
        <v>140</v>
      </c>
      <c r="C80" s="17"/>
      <c r="D80" s="17"/>
      <c r="E80" s="24"/>
      <c r="F80" s="24" t="s">
        <v>18</v>
      </c>
      <c r="G80" s="28">
        <v>100000</v>
      </c>
      <c r="H80" s="30" t="s">
        <v>3</v>
      </c>
      <c r="J80" s="17"/>
    </row>
    <row r="81" spans="1:10" x14ac:dyDescent="0.35">
      <c r="A81" s="17"/>
      <c r="B81" s="17" t="s">
        <v>62</v>
      </c>
      <c r="C81" s="17"/>
      <c r="D81" s="17"/>
      <c r="E81" s="24"/>
      <c r="F81" s="17"/>
      <c r="G81" s="17"/>
      <c r="H81" s="17"/>
      <c r="I81" s="25"/>
      <c r="J81" s="17"/>
    </row>
    <row r="82" spans="1:10" x14ac:dyDescent="0.35">
      <c r="A82" s="17"/>
      <c r="B82" s="17" t="s">
        <v>63</v>
      </c>
      <c r="C82" s="17"/>
      <c r="D82" s="17"/>
      <c r="E82" s="24"/>
      <c r="F82" s="17"/>
      <c r="G82" s="24"/>
      <c r="H82" s="29"/>
      <c r="I82" s="25"/>
      <c r="J82" s="17"/>
    </row>
    <row r="83" spans="1:10" x14ac:dyDescent="0.35">
      <c r="A83" s="17">
        <v>5</v>
      </c>
      <c r="B83" s="17" t="s">
        <v>141</v>
      </c>
      <c r="C83" s="17"/>
      <c r="D83" s="17"/>
      <c r="E83" s="24"/>
      <c r="F83" s="24" t="s">
        <v>18</v>
      </c>
      <c r="G83" s="26">
        <v>10000</v>
      </c>
      <c r="H83" s="30" t="s">
        <v>3</v>
      </c>
      <c r="J83" s="17"/>
    </row>
    <row r="84" spans="1:10" x14ac:dyDescent="0.35">
      <c r="A84" s="17"/>
      <c r="B84" s="17" t="s">
        <v>64</v>
      </c>
      <c r="C84" s="17"/>
      <c r="D84" s="17"/>
      <c r="E84" s="24"/>
      <c r="F84" s="17"/>
      <c r="G84" s="17"/>
      <c r="H84" s="17"/>
      <c r="I84" s="25"/>
      <c r="J84" s="17"/>
    </row>
    <row r="85" spans="1:10" x14ac:dyDescent="0.35">
      <c r="A85" s="17">
        <v>6</v>
      </c>
      <c r="B85" s="17" t="s">
        <v>142</v>
      </c>
      <c r="C85" s="17"/>
      <c r="D85" s="17"/>
      <c r="E85" s="24"/>
      <c r="F85" s="24" t="s">
        <v>18</v>
      </c>
      <c r="G85" s="28">
        <v>60000</v>
      </c>
      <c r="H85" s="30" t="s">
        <v>3</v>
      </c>
      <c r="J85" s="17"/>
    </row>
    <row r="86" spans="1:10" x14ac:dyDescent="0.35">
      <c r="A86" s="17"/>
      <c r="B86" s="17" t="s">
        <v>65</v>
      </c>
      <c r="C86" s="17"/>
      <c r="D86" s="17"/>
      <c r="E86" s="24"/>
      <c r="F86" s="17"/>
      <c r="G86" s="17"/>
      <c r="H86" s="17"/>
      <c r="I86" s="25"/>
      <c r="J86" s="17"/>
    </row>
    <row r="87" spans="1:10" x14ac:dyDescent="0.35">
      <c r="A87" s="17">
        <v>7</v>
      </c>
      <c r="B87" s="17" t="s">
        <v>143</v>
      </c>
      <c r="C87" s="17"/>
      <c r="D87" s="17"/>
      <c r="E87" s="24"/>
      <c r="F87" s="24" t="s">
        <v>18</v>
      </c>
      <c r="G87" s="28">
        <v>5000</v>
      </c>
      <c r="H87" s="30" t="s">
        <v>3</v>
      </c>
      <c r="J87" s="17"/>
    </row>
    <row r="88" spans="1:10" x14ac:dyDescent="0.35">
      <c r="A88" s="17"/>
      <c r="B88" s="17" t="s">
        <v>66</v>
      </c>
      <c r="C88" s="17"/>
      <c r="D88" s="17"/>
      <c r="E88" s="24"/>
      <c r="F88" s="17"/>
      <c r="G88" s="17"/>
      <c r="H88" s="17"/>
      <c r="I88" s="25"/>
      <c r="J88" s="17"/>
    </row>
    <row r="89" spans="1:10" x14ac:dyDescent="0.35">
      <c r="A89" s="17">
        <v>8</v>
      </c>
      <c r="B89" s="17" t="s">
        <v>144</v>
      </c>
      <c r="C89" s="17"/>
      <c r="D89" s="17"/>
      <c r="E89" s="24"/>
      <c r="F89" s="24" t="s">
        <v>18</v>
      </c>
      <c r="G89" s="28">
        <v>20000</v>
      </c>
      <c r="H89" s="30" t="s">
        <v>3</v>
      </c>
      <c r="J89" s="17"/>
    </row>
    <row r="90" spans="1:10" x14ac:dyDescent="0.35">
      <c r="A90" s="17"/>
      <c r="B90" s="17" t="s">
        <v>67</v>
      </c>
      <c r="C90" s="17"/>
      <c r="D90" s="17"/>
      <c r="E90" s="24"/>
      <c r="F90" s="17"/>
      <c r="G90" s="17"/>
      <c r="H90" s="17"/>
      <c r="I90" s="25"/>
      <c r="J90" s="17"/>
    </row>
    <row r="91" spans="1:10" ht="11.25" customHeight="1" x14ac:dyDescent="0.35">
      <c r="A91" s="17"/>
      <c r="B91" s="17"/>
      <c r="C91" s="17"/>
      <c r="D91" s="17"/>
      <c r="E91" s="24"/>
      <c r="F91" s="17"/>
      <c r="G91" s="17"/>
      <c r="H91" s="17"/>
      <c r="I91" s="25"/>
      <c r="J91" s="17"/>
    </row>
    <row r="92" spans="1:10" ht="35.25" customHeight="1" x14ac:dyDescent="0.35">
      <c r="A92" s="18"/>
      <c r="B92" s="18" t="s">
        <v>14</v>
      </c>
      <c r="C92" s="39"/>
      <c r="D92" s="19"/>
      <c r="E92" s="19"/>
      <c r="F92" s="19" t="s">
        <v>2</v>
      </c>
      <c r="G92" s="22">
        <f>G93+G95</f>
        <v>13215</v>
      </c>
      <c r="H92" s="40" t="s">
        <v>3</v>
      </c>
      <c r="J92" s="17"/>
    </row>
    <row r="93" spans="1:10" x14ac:dyDescent="0.35">
      <c r="A93" s="17">
        <v>2</v>
      </c>
      <c r="B93" s="17" t="s">
        <v>68</v>
      </c>
      <c r="C93" s="17"/>
      <c r="D93" s="17"/>
      <c r="E93" s="24"/>
      <c r="F93" s="24" t="s">
        <v>18</v>
      </c>
      <c r="G93" s="29">
        <v>2000</v>
      </c>
      <c r="H93" s="30" t="s">
        <v>3</v>
      </c>
      <c r="J93" s="17"/>
    </row>
    <row r="94" spans="1:10" x14ac:dyDescent="0.35">
      <c r="A94" s="17"/>
      <c r="B94" s="17" t="s">
        <v>69</v>
      </c>
      <c r="C94" s="17"/>
      <c r="D94" s="17"/>
      <c r="E94" s="24"/>
      <c r="F94" s="17"/>
      <c r="G94" s="17"/>
      <c r="H94" s="30"/>
      <c r="J94" s="17"/>
    </row>
    <row r="95" spans="1:10" x14ac:dyDescent="0.35">
      <c r="A95" s="17">
        <v>3</v>
      </c>
      <c r="B95" s="17" t="s">
        <v>70</v>
      </c>
      <c r="C95" s="17"/>
      <c r="D95" s="17"/>
      <c r="E95" s="24"/>
      <c r="F95" s="24" t="s">
        <v>18</v>
      </c>
      <c r="G95" s="29">
        <v>11215</v>
      </c>
      <c r="H95" s="30" t="s">
        <v>3</v>
      </c>
      <c r="J95" s="17"/>
    </row>
    <row r="96" spans="1:10" x14ac:dyDescent="0.35">
      <c r="A96" s="17"/>
      <c r="B96" s="17" t="s">
        <v>71</v>
      </c>
      <c r="C96" s="17"/>
      <c r="D96" s="17"/>
      <c r="E96" s="24"/>
      <c r="F96" s="17"/>
      <c r="G96" s="17"/>
      <c r="H96" s="17"/>
      <c r="I96" s="25"/>
      <c r="J96" s="17"/>
    </row>
    <row r="97" spans="1:10" x14ac:dyDescent="0.35">
      <c r="A97" s="17"/>
      <c r="B97" s="17"/>
      <c r="C97" s="17"/>
      <c r="D97" s="17"/>
      <c r="E97" s="24"/>
      <c r="F97" s="17"/>
      <c r="G97" s="17"/>
      <c r="H97" s="17"/>
      <c r="I97" s="25"/>
      <c r="J97" s="17"/>
    </row>
    <row r="98" spans="1:10" x14ac:dyDescent="0.35">
      <c r="A98" s="17"/>
      <c r="B98" s="17"/>
      <c r="C98" s="17"/>
      <c r="D98" s="17"/>
      <c r="E98" s="24"/>
      <c r="F98" s="17"/>
      <c r="G98" s="17"/>
      <c r="H98" s="17"/>
      <c r="I98" s="25"/>
      <c r="J98" s="17"/>
    </row>
    <row r="111" spans="1:10" ht="22.5" customHeight="1" x14ac:dyDescent="0.35">
      <c r="A111" s="143" t="s">
        <v>0</v>
      </c>
      <c r="B111" s="143"/>
      <c r="C111" s="143"/>
      <c r="D111" s="143"/>
      <c r="E111" s="143"/>
      <c r="F111" s="143"/>
      <c r="G111" s="143"/>
      <c r="H111" s="143"/>
      <c r="I111" s="143"/>
    </row>
    <row r="112" spans="1:10" ht="23.25" x14ac:dyDescent="0.35">
      <c r="A112" s="52" t="s">
        <v>1</v>
      </c>
      <c r="B112" s="52"/>
      <c r="C112" s="52"/>
      <c r="D112" s="52"/>
      <c r="E112" s="52"/>
      <c r="F112" s="20" t="s">
        <v>2</v>
      </c>
      <c r="G112" s="21">
        <f>SUM(G113+G139)</f>
        <v>2548595</v>
      </c>
      <c r="H112" s="53" t="s">
        <v>3</v>
      </c>
      <c r="I112" s="126"/>
    </row>
    <row r="113" spans="1:10" ht="21.75" customHeight="1" x14ac:dyDescent="0.35">
      <c r="A113" s="52" t="s">
        <v>310</v>
      </c>
      <c r="B113" s="52"/>
      <c r="C113" s="58"/>
      <c r="D113" s="57"/>
      <c r="E113" s="57"/>
      <c r="F113" s="58" t="s">
        <v>2</v>
      </c>
      <c r="G113" s="80">
        <f>SUM(G114)</f>
        <v>1733660</v>
      </c>
      <c r="H113" s="61" t="s">
        <v>3</v>
      </c>
      <c r="I113" s="126"/>
    </row>
    <row r="114" spans="1:10" ht="21.75" customHeight="1" x14ac:dyDescent="0.35">
      <c r="A114" s="57"/>
      <c r="B114" s="52" t="s">
        <v>4</v>
      </c>
      <c r="C114" s="57"/>
      <c r="D114" s="58"/>
      <c r="E114" s="135"/>
      <c r="F114" s="58" t="s">
        <v>2</v>
      </c>
      <c r="G114" s="80">
        <f>SUM(G115+G120+G125+G130+G135)</f>
        <v>1733660</v>
      </c>
      <c r="H114" s="61" t="s">
        <v>3</v>
      </c>
      <c r="I114" s="126"/>
    </row>
    <row r="115" spans="1:10" x14ac:dyDescent="0.35">
      <c r="A115" s="17">
        <v>1</v>
      </c>
      <c r="B115" s="17" t="s">
        <v>17</v>
      </c>
      <c r="C115" s="17"/>
      <c r="D115" s="17"/>
      <c r="E115" s="24"/>
      <c r="F115" s="19" t="s">
        <v>18</v>
      </c>
      <c r="G115" s="22">
        <v>1368660</v>
      </c>
      <c r="H115" s="40" t="s">
        <v>3</v>
      </c>
      <c r="J115" s="1">
        <v>1368660</v>
      </c>
    </row>
    <row r="116" spans="1:10" x14ac:dyDescent="0.35">
      <c r="A116" s="17"/>
      <c r="B116" s="62" t="s">
        <v>173</v>
      </c>
      <c r="C116" s="62"/>
      <c r="D116" s="62"/>
      <c r="E116" s="63"/>
      <c r="F116" s="63"/>
      <c r="G116" s="63"/>
      <c r="H116" s="62"/>
    </row>
    <row r="117" spans="1:10" x14ac:dyDescent="0.35">
      <c r="A117" s="17"/>
      <c r="B117" s="62" t="s">
        <v>170</v>
      </c>
      <c r="C117" s="62"/>
      <c r="D117" s="62"/>
      <c r="E117" s="63"/>
      <c r="F117" s="63"/>
      <c r="G117" s="63"/>
      <c r="H117" s="62"/>
    </row>
    <row r="118" spans="1:10" x14ac:dyDescent="0.35">
      <c r="A118" s="17"/>
      <c r="B118" s="64" t="s">
        <v>171</v>
      </c>
      <c r="C118" s="65"/>
      <c r="D118" s="65"/>
      <c r="E118" s="66"/>
      <c r="F118" s="67"/>
      <c r="G118" s="65"/>
      <c r="H118" s="62"/>
    </row>
    <row r="119" spans="1:10" x14ac:dyDescent="0.35">
      <c r="A119" s="17"/>
      <c r="B119" s="64" t="s">
        <v>172</v>
      </c>
      <c r="C119" s="65"/>
      <c r="D119" s="65"/>
      <c r="E119" s="66"/>
      <c r="F119" s="67"/>
      <c r="G119" s="65"/>
      <c r="H119" s="62"/>
    </row>
    <row r="120" spans="1:10" x14ac:dyDescent="0.35">
      <c r="A120" s="17">
        <v>2</v>
      </c>
      <c r="B120" s="17" t="s">
        <v>5</v>
      </c>
      <c r="C120" s="17"/>
      <c r="D120" s="17"/>
      <c r="E120" s="24"/>
      <c r="F120" s="19" t="s">
        <v>18</v>
      </c>
      <c r="G120" s="22">
        <v>60000</v>
      </c>
      <c r="H120" s="54" t="s">
        <v>3</v>
      </c>
    </row>
    <row r="121" spans="1:10" x14ac:dyDescent="0.35">
      <c r="A121" s="17"/>
      <c r="B121" s="62" t="s">
        <v>175</v>
      </c>
      <c r="C121" s="62"/>
      <c r="D121" s="62"/>
      <c r="E121" s="63"/>
      <c r="F121" s="62"/>
      <c r="G121" s="63"/>
      <c r="H121" s="68"/>
    </row>
    <row r="122" spans="1:10" x14ac:dyDescent="0.35">
      <c r="A122" s="17"/>
      <c r="B122" s="62" t="s">
        <v>174</v>
      </c>
      <c r="C122" s="69"/>
      <c r="D122" s="69"/>
      <c r="E122" s="70"/>
      <c r="F122" s="71"/>
      <c r="G122" s="72"/>
      <c r="H122" s="71"/>
    </row>
    <row r="123" spans="1:10" x14ac:dyDescent="0.35">
      <c r="A123" s="17"/>
      <c r="B123" s="64" t="s">
        <v>171</v>
      </c>
      <c r="C123" s="65"/>
      <c r="D123" s="65"/>
      <c r="E123" s="66"/>
      <c r="F123" s="67"/>
      <c r="G123" s="65"/>
      <c r="H123" s="73"/>
    </row>
    <row r="124" spans="1:10" x14ac:dyDescent="0.35">
      <c r="A124" s="17"/>
      <c r="B124" s="64" t="s">
        <v>172</v>
      </c>
      <c r="C124" s="65"/>
      <c r="D124" s="65"/>
      <c r="E124" s="66"/>
      <c r="F124" s="67"/>
      <c r="G124" s="65"/>
      <c r="H124" s="73"/>
    </row>
    <row r="125" spans="1:10" x14ac:dyDescent="0.35">
      <c r="A125" s="1">
        <v>3</v>
      </c>
      <c r="B125" s="17" t="s">
        <v>303</v>
      </c>
      <c r="E125" s="81"/>
      <c r="F125" s="130" t="s">
        <v>18</v>
      </c>
      <c r="G125" s="130">
        <v>5000</v>
      </c>
      <c r="H125" s="128" t="s">
        <v>3</v>
      </c>
      <c r="I125" s="18"/>
    </row>
    <row r="126" spans="1:10" x14ac:dyDescent="0.35">
      <c r="B126" s="1" t="s">
        <v>304</v>
      </c>
      <c r="E126" s="81"/>
      <c r="H126" s="73"/>
      <c r="I126" s="69"/>
    </row>
    <row r="127" spans="1:10" x14ac:dyDescent="0.35">
      <c r="B127" s="1" t="s">
        <v>307</v>
      </c>
      <c r="E127" s="81"/>
      <c r="H127" s="73"/>
      <c r="I127" s="69"/>
    </row>
    <row r="128" spans="1:10" x14ac:dyDescent="0.35">
      <c r="B128" s="65" t="s">
        <v>305</v>
      </c>
      <c r="C128" s="65"/>
      <c r="D128" s="65"/>
      <c r="E128" s="66"/>
      <c r="F128" s="129"/>
      <c r="G128" s="65"/>
      <c r="H128" s="73"/>
      <c r="I128" s="69"/>
    </row>
    <row r="129" spans="1:9" x14ac:dyDescent="0.35">
      <c r="B129" s="65" t="s">
        <v>306</v>
      </c>
      <c r="C129" s="65"/>
      <c r="D129" s="65"/>
      <c r="E129" s="66"/>
      <c r="F129" s="129"/>
      <c r="G129" s="65"/>
      <c r="H129" s="73"/>
      <c r="I129" s="69"/>
    </row>
    <row r="130" spans="1:9" x14ac:dyDescent="0.35">
      <c r="A130" s="17">
        <v>4</v>
      </c>
      <c r="B130" s="17" t="s">
        <v>28</v>
      </c>
      <c r="C130" s="17"/>
      <c r="D130" s="17"/>
      <c r="E130" s="24"/>
      <c r="F130" s="19" t="s">
        <v>18</v>
      </c>
      <c r="G130" s="22">
        <v>288000</v>
      </c>
      <c r="H130" s="40" t="s">
        <v>3</v>
      </c>
    </row>
    <row r="131" spans="1:9" x14ac:dyDescent="0.35">
      <c r="A131" s="17"/>
      <c r="B131" s="62" t="s">
        <v>177</v>
      </c>
      <c r="C131" s="62"/>
      <c r="D131" s="62"/>
      <c r="E131" s="63"/>
      <c r="F131" s="62"/>
      <c r="G131" s="63"/>
      <c r="H131" s="68"/>
      <c r="I131" s="62"/>
    </row>
    <row r="132" spans="1:9" x14ac:dyDescent="0.35">
      <c r="A132" s="17"/>
      <c r="B132" s="62" t="s">
        <v>176</v>
      </c>
      <c r="C132" s="62"/>
      <c r="D132" s="62"/>
      <c r="E132" s="63"/>
      <c r="F132" s="62"/>
      <c r="G132" s="62"/>
      <c r="H132" s="69"/>
      <c r="I132" s="71"/>
    </row>
    <row r="133" spans="1:9" x14ac:dyDescent="0.35">
      <c r="A133" s="17"/>
      <c r="B133" s="64" t="s">
        <v>171</v>
      </c>
      <c r="C133" s="65"/>
      <c r="D133" s="65"/>
      <c r="E133" s="66"/>
      <c r="F133" s="67"/>
      <c r="G133" s="65"/>
      <c r="H133" s="64"/>
      <c r="I133" s="67"/>
    </row>
    <row r="134" spans="1:9" x14ac:dyDescent="0.35">
      <c r="A134" s="17"/>
      <c r="B134" s="64" t="s">
        <v>172</v>
      </c>
      <c r="C134" s="65"/>
      <c r="D134" s="65"/>
      <c r="E134" s="66"/>
      <c r="F134" s="67"/>
      <c r="G134" s="65"/>
      <c r="H134" s="64"/>
      <c r="I134" s="67"/>
    </row>
    <row r="135" spans="1:9" x14ac:dyDescent="0.35">
      <c r="A135" s="17">
        <v>5</v>
      </c>
      <c r="B135" s="17" t="s">
        <v>6</v>
      </c>
      <c r="C135" s="17"/>
      <c r="D135" s="17"/>
      <c r="E135" s="24"/>
      <c r="F135" s="19" t="s">
        <v>18</v>
      </c>
      <c r="G135" s="22">
        <v>12000</v>
      </c>
      <c r="H135" s="40" t="s">
        <v>3</v>
      </c>
    </row>
    <row r="136" spans="1:9" x14ac:dyDescent="0.35">
      <c r="A136" s="17"/>
      <c r="B136" s="62" t="s">
        <v>178</v>
      </c>
      <c r="C136" s="17"/>
      <c r="D136" s="17"/>
      <c r="E136" s="24"/>
      <c r="F136" s="17"/>
      <c r="G136" s="17"/>
      <c r="H136" s="17"/>
      <c r="I136" s="25"/>
    </row>
    <row r="137" spans="1:9" x14ac:dyDescent="0.35">
      <c r="A137" s="17"/>
      <c r="B137" s="64" t="s">
        <v>171</v>
      </c>
      <c r="C137" s="65"/>
      <c r="D137" s="65"/>
      <c r="E137" s="66"/>
      <c r="F137" s="67"/>
      <c r="G137" s="17"/>
      <c r="H137" s="17"/>
      <c r="I137" s="25"/>
    </row>
    <row r="138" spans="1:9" x14ac:dyDescent="0.35">
      <c r="A138" s="17"/>
      <c r="B138" s="64" t="s">
        <v>172</v>
      </c>
      <c r="C138" s="65"/>
      <c r="D138" s="65"/>
      <c r="E138" s="66"/>
      <c r="F138" s="67"/>
      <c r="G138" s="17"/>
      <c r="H138" s="17"/>
      <c r="I138" s="25"/>
    </row>
    <row r="139" spans="1:9" ht="21" customHeight="1" x14ac:dyDescent="0.35">
      <c r="A139" s="145" t="s">
        <v>311</v>
      </c>
      <c r="B139" s="145"/>
      <c r="C139" s="145"/>
      <c r="D139" s="57"/>
      <c r="E139" s="57"/>
      <c r="F139" s="58" t="s">
        <v>2</v>
      </c>
      <c r="G139" s="80">
        <f>SUM(G140+G236)</f>
        <v>814935</v>
      </c>
      <c r="H139" s="61" t="s">
        <v>3</v>
      </c>
      <c r="I139" s="126"/>
    </row>
    <row r="140" spans="1:9" ht="20.25" customHeight="1" x14ac:dyDescent="0.35">
      <c r="A140" s="57"/>
      <c r="B140" s="52" t="s">
        <v>39</v>
      </c>
      <c r="C140" s="57"/>
      <c r="D140" s="58"/>
      <c r="E140" s="58"/>
      <c r="F140" s="58" t="s">
        <v>2</v>
      </c>
      <c r="G140" s="59">
        <f>SUM(G141+G155+G205)</f>
        <v>801720</v>
      </c>
      <c r="H140" s="61" t="s">
        <v>3</v>
      </c>
      <c r="I140" s="126"/>
    </row>
    <row r="141" spans="1:9" ht="19.5" customHeight="1" x14ac:dyDescent="0.35">
      <c r="A141" s="57"/>
      <c r="B141" s="52" t="s">
        <v>7</v>
      </c>
      <c r="C141" s="57"/>
      <c r="D141" s="58"/>
      <c r="E141" s="58"/>
      <c r="F141" s="58" t="s">
        <v>2</v>
      </c>
      <c r="G141" s="59">
        <f>G142+G147+G151</f>
        <v>97000</v>
      </c>
      <c r="H141" s="61" t="s">
        <v>3</v>
      </c>
      <c r="I141" s="126"/>
    </row>
    <row r="142" spans="1:9" x14ac:dyDescent="0.35">
      <c r="A142" s="17">
        <v>1</v>
      </c>
      <c r="B142" s="17" t="s">
        <v>40</v>
      </c>
      <c r="C142" s="17"/>
      <c r="D142" s="24"/>
      <c r="E142" s="25"/>
      <c r="F142" s="24" t="s">
        <v>18</v>
      </c>
      <c r="G142" s="29">
        <v>10000</v>
      </c>
      <c r="H142" s="30" t="s">
        <v>3</v>
      </c>
    </row>
    <row r="143" spans="1:9" x14ac:dyDescent="0.35">
      <c r="A143" s="17"/>
      <c r="B143" s="69" t="s">
        <v>301</v>
      </c>
      <c r="C143" s="69"/>
      <c r="D143" s="70"/>
      <c r="E143" s="74"/>
      <c r="F143" s="68"/>
      <c r="G143" s="69"/>
      <c r="H143" s="69"/>
    </row>
    <row r="144" spans="1:9" x14ac:dyDescent="0.35">
      <c r="A144" s="17"/>
      <c r="B144" s="69" t="s">
        <v>302</v>
      </c>
      <c r="C144" s="69"/>
      <c r="D144" s="70"/>
      <c r="E144" s="74"/>
      <c r="F144" s="68"/>
      <c r="G144" s="70"/>
      <c r="H144" s="68"/>
    </row>
    <row r="145" spans="1:9" x14ac:dyDescent="0.35">
      <c r="A145" s="17"/>
      <c r="B145" s="64" t="s">
        <v>179</v>
      </c>
      <c r="C145" s="64"/>
      <c r="D145" s="75"/>
      <c r="E145" s="76"/>
      <c r="F145" s="77"/>
      <c r="G145" s="75"/>
      <c r="H145" s="77"/>
    </row>
    <row r="146" spans="1:9" x14ac:dyDescent="0.35">
      <c r="A146" s="17"/>
      <c r="B146" s="64" t="s">
        <v>180</v>
      </c>
      <c r="C146" s="64"/>
      <c r="D146" s="75"/>
      <c r="E146" s="76"/>
      <c r="F146" s="77"/>
      <c r="G146" s="75"/>
      <c r="H146" s="77"/>
    </row>
    <row r="147" spans="1:9" x14ac:dyDescent="0.35">
      <c r="A147" s="17">
        <v>2</v>
      </c>
      <c r="B147" s="17" t="s">
        <v>41</v>
      </c>
      <c r="C147" s="17"/>
      <c r="D147" s="17"/>
      <c r="E147" s="24"/>
      <c r="F147" s="24" t="s">
        <v>18</v>
      </c>
      <c r="G147" s="28">
        <v>72000</v>
      </c>
      <c r="H147" s="30" t="s">
        <v>3</v>
      </c>
    </row>
    <row r="148" spans="1:9" x14ac:dyDescent="0.35">
      <c r="A148" s="17"/>
      <c r="B148" s="30" t="s">
        <v>308</v>
      </c>
      <c r="C148" s="17"/>
      <c r="D148" s="17"/>
      <c r="E148" s="24"/>
      <c r="F148" s="17"/>
      <c r="G148" s="17"/>
      <c r="H148" s="17"/>
      <c r="I148" s="25"/>
    </row>
    <row r="149" spans="1:9" x14ac:dyDescent="0.35">
      <c r="A149" s="17"/>
      <c r="B149" s="83" t="s">
        <v>135</v>
      </c>
      <c r="C149" s="17"/>
      <c r="D149" s="17"/>
      <c r="E149" s="24"/>
      <c r="F149" s="17"/>
      <c r="G149" s="17"/>
      <c r="H149" s="17"/>
      <c r="I149" s="25"/>
    </row>
    <row r="150" spans="1:9" ht="18.75" customHeight="1" x14ac:dyDescent="0.35">
      <c r="A150" s="17"/>
      <c r="B150" s="30"/>
      <c r="C150" s="17"/>
      <c r="D150" s="17"/>
      <c r="E150" s="24"/>
      <c r="F150" s="17"/>
      <c r="G150" s="17"/>
      <c r="H150" s="17"/>
      <c r="I150" s="25"/>
    </row>
    <row r="151" spans="1:9" x14ac:dyDescent="0.35">
      <c r="A151" s="17">
        <v>3</v>
      </c>
      <c r="B151" s="69" t="s">
        <v>309</v>
      </c>
      <c r="C151" s="17"/>
      <c r="D151" s="17"/>
      <c r="E151" s="24"/>
      <c r="F151" s="24"/>
      <c r="G151" s="29">
        <v>15000</v>
      </c>
      <c r="H151" s="30" t="s">
        <v>3</v>
      </c>
    </row>
    <row r="152" spans="1:9" x14ac:dyDescent="0.35">
      <c r="A152" s="17"/>
      <c r="B152" s="69" t="s">
        <v>44</v>
      </c>
      <c r="C152" s="69"/>
      <c r="D152" s="69"/>
      <c r="E152" s="70"/>
      <c r="F152" s="69"/>
      <c r="G152" s="69"/>
      <c r="H152" s="69"/>
    </row>
    <row r="153" spans="1:9" x14ac:dyDescent="0.35">
      <c r="A153" s="17"/>
      <c r="B153" s="64" t="s">
        <v>181</v>
      </c>
      <c r="C153" s="69"/>
      <c r="D153" s="69"/>
      <c r="E153" s="70"/>
      <c r="F153" s="69"/>
      <c r="G153" s="69"/>
      <c r="H153" s="69"/>
    </row>
    <row r="154" spans="1:9" x14ac:dyDescent="0.35">
      <c r="A154" s="17"/>
      <c r="B154" s="64" t="s">
        <v>182</v>
      </c>
      <c r="C154" s="64"/>
      <c r="D154" s="64"/>
      <c r="E154" s="75"/>
      <c r="F154" s="64"/>
      <c r="G154" s="64"/>
      <c r="H154" s="64"/>
    </row>
    <row r="155" spans="1:9" ht="29.25" customHeight="1" x14ac:dyDescent="0.35">
      <c r="A155" s="17"/>
      <c r="B155" s="79" t="s">
        <v>10</v>
      </c>
      <c r="C155" s="12"/>
      <c r="D155" s="11"/>
      <c r="E155" s="58"/>
      <c r="F155" s="58" t="s">
        <v>2</v>
      </c>
      <c r="G155" s="80">
        <f>SUM(G156+G181+G188+G199)</f>
        <v>479720</v>
      </c>
      <c r="H155" s="61" t="s">
        <v>3</v>
      </c>
    </row>
    <row r="156" spans="1:9" ht="25.5" customHeight="1" x14ac:dyDescent="0.35">
      <c r="A156" s="17"/>
      <c r="B156" s="18" t="s">
        <v>47</v>
      </c>
      <c r="C156" s="17"/>
      <c r="D156" s="24"/>
      <c r="E156" s="17"/>
      <c r="F156" s="19" t="s">
        <v>2</v>
      </c>
      <c r="G156" s="22">
        <f>SUM(G157+G168)</f>
        <v>389720</v>
      </c>
      <c r="H156" s="40" t="s">
        <v>3</v>
      </c>
    </row>
    <row r="157" spans="1:9" ht="26.25" customHeight="1" x14ac:dyDescent="0.35">
      <c r="A157" s="17">
        <v>1</v>
      </c>
      <c r="B157" s="17" t="s">
        <v>300</v>
      </c>
      <c r="C157" s="17"/>
      <c r="D157" s="24"/>
      <c r="E157" s="17"/>
      <c r="F157" s="24" t="s">
        <v>18</v>
      </c>
      <c r="G157" s="29">
        <v>192920</v>
      </c>
      <c r="H157" s="30" t="s">
        <v>3</v>
      </c>
    </row>
    <row r="158" spans="1:9" x14ac:dyDescent="0.35">
      <c r="A158" s="17"/>
      <c r="B158" s="69" t="s">
        <v>281</v>
      </c>
      <c r="C158" s="70"/>
      <c r="D158" s="69"/>
      <c r="E158" s="74"/>
      <c r="F158" s="68"/>
      <c r="G158" s="69"/>
      <c r="H158" s="69"/>
      <c r="I158" s="69"/>
    </row>
    <row r="159" spans="1:9" x14ac:dyDescent="0.35">
      <c r="A159" s="17"/>
      <c r="B159" s="69" t="s">
        <v>280</v>
      </c>
      <c r="C159" s="70"/>
      <c r="D159" s="69"/>
      <c r="E159" s="74"/>
      <c r="F159" s="68"/>
      <c r="G159" s="69"/>
      <c r="H159" s="69"/>
      <c r="I159" s="69"/>
    </row>
    <row r="160" spans="1:9" x14ac:dyDescent="0.35">
      <c r="A160" s="17"/>
      <c r="B160" s="69" t="s">
        <v>282</v>
      </c>
      <c r="C160" s="70"/>
      <c r="D160" s="69"/>
      <c r="E160" s="74"/>
      <c r="F160" s="68"/>
      <c r="G160" s="69"/>
      <c r="H160" s="69"/>
      <c r="I160" s="69"/>
    </row>
    <row r="161" spans="1:9" x14ac:dyDescent="0.35">
      <c r="A161" s="17"/>
      <c r="B161" s="69" t="s">
        <v>284</v>
      </c>
      <c r="C161" s="70"/>
      <c r="D161" s="69"/>
      <c r="E161" s="74"/>
      <c r="F161" s="68"/>
      <c r="G161" s="69"/>
      <c r="H161" s="69"/>
      <c r="I161" s="69"/>
    </row>
    <row r="162" spans="1:9" x14ac:dyDescent="0.35">
      <c r="A162" s="17"/>
      <c r="B162" s="69" t="s">
        <v>283</v>
      </c>
      <c r="C162" s="70"/>
      <c r="D162" s="69"/>
      <c r="E162" s="74"/>
      <c r="F162" s="68"/>
      <c r="G162" s="69"/>
      <c r="H162" s="69"/>
      <c r="I162" s="69"/>
    </row>
    <row r="163" spans="1:9" x14ac:dyDescent="0.35">
      <c r="A163" s="17"/>
      <c r="B163" s="64" t="s">
        <v>183</v>
      </c>
      <c r="C163" s="75"/>
      <c r="D163" s="64"/>
      <c r="E163" s="76"/>
      <c r="F163" s="77"/>
      <c r="G163" s="64"/>
      <c r="H163" s="64"/>
      <c r="I163" s="64"/>
    </row>
    <row r="164" spans="1:9" x14ac:dyDescent="0.35">
      <c r="A164" s="17"/>
      <c r="B164" s="64" t="s">
        <v>184</v>
      </c>
      <c r="C164" s="75"/>
      <c r="D164" s="64"/>
      <c r="E164" s="76"/>
      <c r="F164" s="77"/>
      <c r="G164" s="64"/>
      <c r="H164" s="64"/>
      <c r="I164" s="64"/>
    </row>
    <row r="165" spans="1:9" x14ac:dyDescent="0.35">
      <c r="A165" s="17"/>
      <c r="B165" s="64" t="s">
        <v>185</v>
      </c>
      <c r="C165" s="75"/>
      <c r="D165" s="64"/>
      <c r="E165" s="76"/>
      <c r="F165" s="77"/>
      <c r="G165" s="64"/>
      <c r="H165" s="64"/>
      <c r="I165" s="64"/>
    </row>
    <row r="166" spans="1:9" x14ac:dyDescent="0.35">
      <c r="A166" s="17"/>
      <c r="B166" s="64" t="s">
        <v>186</v>
      </c>
      <c r="C166" s="75"/>
      <c r="D166" s="64"/>
      <c r="E166" s="76"/>
      <c r="F166" s="77"/>
      <c r="G166" s="64"/>
      <c r="H166" s="64"/>
      <c r="I166" s="64"/>
    </row>
    <row r="167" spans="1:9" x14ac:dyDescent="0.35">
      <c r="A167" s="17"/>
      <c r="B167" s="64" t="s">
        <v>187</v>
      </c>
      <c r="C167" s="75"/>
      <c r="D167" s="64"/>
      <c r="E167" s="76"/>
      <c r="F167" s="77"/>
      <c r="G167" s="64"/>
      <c r="H167" s="64"/>
      <c r="I167" s="64"/>
    </row>
    <row r="168" spans="1:9" x14ac:dyDescent="0.35">
      <c r="A168" s="17">
        <v>2</v>
      </c>
      <c r="B168" s="17" t="s">
        <v>136</v>
      </c>
      <c r="C168" s="17"/>
      <c r="D168" s="17"/>
      <c r="E168" s="24"/>
      <c r="F168" s="24" t="s">
        <v>18</v>
      </c>
      <c r="G168" s="28">
        <v>196800</v>
      </c>
      <c r="H168" s="30" t="s">
        <v>3</v>
      </c>
    </row>
    <row r="169" spans="1:9" x14ac:dyDescent="0.35">
      <c r="A169" s="17"/>
      <c r="B169" s="17" t="s">
        <v>50</v>
      </c>
      <c r="C169" s="18"/>
      <c r="D169" s="18"/>
      <c r="E169" s="19"/>
      <c r="F169" s="18"/>
      <c r="G169" s="24"/>
      <c r="H169" s="29"/>
      <c r="I169" s="25"/>
    </row>
    <row r="170" spans="1:9" x14ac:dyDescent="0.35">
      <c r="A170" s="17"/>
      <c r="B170" s="34" t="s">
        <v>340</v>
      </c>
      <c r="C170" s="35"/>
      <c r="D170" s="18"/>
      <c r="E170" s="19"/>
      <c r="F170" s="18"/>
      <c r="G170" s="24"/>
      <c r="H170" s="29"/>
      <c r="I170" s="25"/>
    </row>
    <row r="171" spans="1:9" x14ac:dyDescent="0.35">
      <c r="A171" s="17"/>
      <c r="B171" s="34" t="s">
        <v>339</v>
      </c>
      <c r="C171" s="35"/>
      <c r="D171" s="18"/>
      <c r="E171" s="19"/>
      <c r="F171" s="18"/>
      <c r="G171" s="24"/>
      <c r="H171" s="29"/>
      <c r="I171" s="25"/>
    </row>
    <row r="172" spans="1:9" x14ac:dyDescent="0.35">
      <c r="A172" s="17"/>
      <c r="B172" s="34" t="s">
        <v>338</v>
      </c>
      <c r="C172" s="35"/>
      <c r="D172" s="18"/>
      <c r="E172" s="19"/>
      <c r="F172" s="18"/>
      <c r="G172" s="24"/>
      <c r="H172" s="29"/>
      <c r="I172" s="25"/>
    </row>
    <row r="173" spans="1:9" x14ac:dyDescent="0.35">
      <c r="A173" s="17"/>
      <c r="B173" s="64" t="s">
        <v>186</v>
      </c>
      <c r="C173" s="65"/>
      <c r="D173" s="65"/>
      <c r="E173" s="66"/>
      <c r="F173" s="65"/>
      <c r="G173" s="65"/>
      <c r="H173" s="65"/>
    </row>
    <row r="174" spans="1:9" x14ac:dyDescent="0.35">
      <c r="A174" s="17"/>
      <c r="B174" s="82" t="s">
        <v>188</v>
      </c>
      <c r="C174" s="65"/>
      <c r="D174" s="65"/>
      <c r="E174" s="66"/>
      <c r="F174" s="65"/>
      <c r="G174" s="65"/>
      <c r="H174" s="65"/>
    </row>
    <row r="175" spans="1:9" x14ac:dyDescent="0.35">
      <c r="A175" s="17"/>
      <c r="B175" s="82" t="s">
        <v>190</v>
      </c>
      <c r="C175" s="65"/>
      <c r="D175" s="65"/>
      <c r="E175" s="66"/>
      <c r="F175" s="65"/>
      <c r="G175" s="65"/>
      <c r="H175" s="65"/>
    </row>
    <row r="176" spans="1:9" x14ac:dyDescent="0.35">
      <c r="A176" s="17"/>
      <c r="B176" s="82" t="s">
        <v>189</v>
      </c>
      <c r="C176" s="65"/>
      <c r="D176" s="65"/>
      <c r="E176" s="66"/>
      <c r="F176" s="65"/>
      <c r="G176" s="65"/>
      <c r="H176" s="65"/>
    </row>
    <row r="177" spans="1:9" ht="24" customHeight="1" x14ac:dyDescent="0.35">
      <c r="A177" s="82" t="s">
        <v>330</v>
      </c>
      <c r="B177" s="82"/>
      <c r="C177" s="82"/>
      <c r="D177" s="82"/>
      <c r="E177" s="82"/>
      <c r="F177" s="82"/>
      <c r="G177" s="82"/>
      <c r="H177" s="82"/>
    </row>
    <row r="178" spans="1:9" ht="24" customHeight="1" x14ac:dyDescent="0.35">
      <c r="A178" s="127"/>
      <c r="B178" s="127"/>
      <c r="C178" s="127"/>
      <c r="D178" s="127"/>
      <c r="E178" s="127"/>
      <c r="F178" s="127"/>
      <c r="G178" s="127"/>
      <c r="H178" s="127"/>
    </row>
    <row r="179" spans="1:9" ht="24" customHeight="1" x14ac:dyDescent="0.35">
      <c r="A179" s="127"/>
      <c r="B179" s="127"/>
      <c r="C179" s="127"/>
      <c r="D179" s="127"/>
      <c r="E179" s="127"/>
      <c r="F179" s="127"/>
      <c r="G179" s="127"/>
      <c r="H179" s="127"/>
    </row>
    <row r="180" spans="1:9" ht="24" customHeight="1" x14ac:dyDescent="0.35">
      <c r="A180" s="127"/>
      <c r="B180" s="127"/>
      <c r="C180" s="127"/>
      <c r="D180" s="127"/>
      <c r="E180" s="127"/>
      <c r="F180" s="127"/>
      <c r="G180" s="127"/>
      <c r="H180" s="127"/>
    </row>
    <row r="181" spans="1:9" ht="27" customHeight="1" x14ac:dyDescent="0.35">
      <c r="A181" s="17"/>
      <c r="B181" s="52" t="s">
        <v>53</v>
      </c>
      <c r="C181" s="52"/>
      <c r="D181" s="52"/>
      <c r="E181" s="58"/>
      <c r="F181" s="58" t="s">
        <v>2</v>
      </c>
      <c r="G181" s="80">
        <v>5000</v>
      </c>
      <c r="H181" s="61" t="s">
        <v>3</v>
      </c>
    </row>
    <row r="182" spans="1:9" x14ac:dyDescent="0.35">
      <c r="A182" s="17"/>
      <c r="B182" s="17" t="s">
        <v>331</v>
      </c>
      <c r="C182" s="17"/>
      <c r="D182" s="17"/>
      <c r="E182" s="24"/>
      <c r="F182" s="24" t="s">
        <v>18</v>
      </c>
      <c r="G182" s="29">
        <v>5000</v>
      </c>
      <c r="H182" s="30" t="s">
        <v>3</v>
      </c>
    </row>
    <row r="183" spans="1:9" x14ac:dyDescent="0.35">
      <c r="A183" s="17"/>
      <c r="B183" s="1" t="s">
        <v>332</v>
      </c>
      <c r="E183" s="81"/>
      <c r="G183" s="81"/>
      <c r="H183" s="84"/>
      <c r="I183" s="25"/>
    </row>
    <row r="184" spans="1:9" x14ac:dyDescent="0.35">
      <c r="A184" s="17"/>
      <c r="B184" s="1" t="s">
        <v>333</v>
      </c>
      <c r="E184" s="81"/>
      <c r="G184" s="81"/>
      <c r="H184" s="84"/>
      <c r="I184" s="25"/>
    </row>
    <row r="185" spans="1:9" x14ac:dyDescent="0.35">
      <c r="A185" s="17"/>
      <c r="B185" s="64" t="s">
        <v>183</v>
      </c>
      <c r="C185" s="64"/>
      <c r="D185" s="64"/>
      <c r="E185" s="75"/>
      <c r="F185" s="64"/>
      <c r="G185" s="75"/>
      <c r="H185" s="77"/>
      <c r="I185" s="25"/>
    </row>
    <row r="186" spans="1:9" x14ac:dyDescent="0.35">
      <c r="A186" s="17"/>
      <c r="B186" s="64" t="s">
        <v>191</v>
      </c>
      <c r="C186" s="64"/>
      <c r="D186" s="64"/>
      <c r="E186" s="75"/>
      <c r="F186" s="64"/>
      <c r="G186" s="75"/>
      <c r="H186" s="77"/>
      <c r="I186" s="25"/>
    </row>
    <row r="187" spans="1:9" x14ac:dyDescent="0.35">
      <c r="A187" s="17"/>
      <c r="B187" s="64" t="s">
        <v>299</v>
      </c>
      <c r="C187" s="64"/>
      <c r="D187" s="64"/>
      <c r="E187" s="75"/>
      <c r="F187" s="64"/>
      <c r="G187" s="75"/>
      <c r="H187" s="77"/>
      <c r="I187" s="25"/>
    </row>
    <row r="188" spans="1:9" ht="33" customHeight="1" x14ac:dyDescent="0.35">
      <c r="A188" s="146" t="s">
        <v>329</v>
      </c>
      <c r="B188" s="146"/>
      <c r="C188" s="146"/>
      <c r="D188" s="146"/>
      <c r="E188" s="146"/>
      <c r="F188" s="146"/>
      <c r="G188" s="22">
        <f>G189+G195</f>
        <v>70000</v>
      </c>
      <c r="H188" s="40" t="s">
        <v>3</v>
      </c>
    </row>
    <row r="189" spans="1:9" x14ac:dyDescent="0.35">
      <c r="A189" s="24">
        <v>1</v>
      </c>
      <c r="B189" s="17" t="s">
        <v>145</v>
      </c>
      <c r="C189" s="17"/>
      <c r="D189" s="19"/>
      <c r="E189" s="17"/>
      <c r="F189" s="24" t="s">
        <v>18</v>
      </c>
      <c r="G189" s="29">
        <v>20000</v>
      </c>
      <c r="H189" s="30" t="s">
        <v>3</v>
      </c>
    </row>
    <row r="190" spans="1:9" x14ac:dyDescent="0.35">
      <c r="A190" s="24"/>
      <c r="B190" s="69" t="s">
        <v>192</v>
      </c>
      <c r="C190" s="69"/>
      <c r="D190" s="69"/>
      <c r="E190" s="70"/>
      <c r="F190" s="69"/>
      <c r="G190" s="70"/>
      <c r="H190" s="68"/>
      <c r="I190" s="25"/>
    </row>
    <row r="191" spans="1:9" x14ac:dyDescent="0.35">
      <c r="A191" s="24"/>
      <c r="B191" s="69" t="s">
        <v>193</v>
      </c>
      <c r="C191" s="69"/>
      <c r="D191" s="69"/>
      <c r="E191" s="70"/>
      <c r="F191" s="69"/>
      <c r="G191" s="70"/>
      <c r="H191" s="68"/>
      <c r="I191" s="25"/>
    </row>
    <row r="192" spans="1:9" x14ac:dyDescent="0.35">
      <c r="A192" s="24"/>
      <c r="B192" s="64" t="s">
        <v>194</v>
      </c>
      <c r="C192" s="64"/>
      <c r="D192" s="64"/>
      <c r="E192" s="75"/>
      <c r="F192" s="64"/>
      <c r="G192" s="75"/>
      <c r="H192" s="77"/>
      <c r="I192" s="25"/>
    </row>
    <row r="193" spans="1:9" x14ac:dyDescent="0.35">
      <c r="A193" s="24"/>
      <c r="B193" s="64" t="s">
        <v>195</v>
      </c>
      <c r="C193" s="64"/>
      <c r="D193" s="64"/>
      <c r="E193" s="75"/>
      <c r="F193" s="64"/>
      <c r="G193" s="75"/>
      <c r="H193" s="77"/>
      <c r="I193" s="25"/>
    </row>
    <row r="194" spans="1:9" x14ac:dyDescent="0.35">
      <c r="A194" s="24"/>
      <c r="B194" s="64" t="s">
        <v>196</v>
      </c>
      <c r="C194" s="64"/>
      <c r="D194" s="64"/>
      <c r="E194" s="75"/>
      <c r="F194" s="64"/>
      <c r="G194" s="75"/>
      <c r="H194" s="77"/>
      <c r="I194" s="25"/>
    </row>
    <row r="195" spans="1:9" x14ac:dyDescent="0.35">
      <c r="A195" s="24">
        <v>2</v>
      </c>
      <c r="B195" s="17" t="s">
        <v>285</v>
      </c>
      <c r="C195" s="17"/>
      <c r="D195" s="19"/>
      <c r="E195" s="17"/>
      <c r="F195" s="24" t="s">
        <v>18</v>
      </c>
      <c r="G195" s="28">
        <v>50000</v>
      </c>
      <c r="H195" s="30" t="s">
        <v>3</v>
      </c>
    </row>
    <row r="196" spans="1:9" x14ac:dyDescent="0.35">
      <c r="A196" s="25"/>
      <c r="B196" s="69" t="s">
        <v>328</v>
      </c>
      <c r="C196" s="69"/>
      <c r="D196" s="70"/>
      <c r="E196" s="69"/>
      <c r="F196" s="69"/>
      <c r="G196" s="69"/>
      <c r="H196" s="68"/>
      <c r="I196" s="25"/>
    </row>
    <row r="197" spans="1:9" x14ac:dyDescent="0.35">
      <c r="A197" s="25"/>
      <c r="B197" s="64" t="s">
        <v>197</v>
      </c>
      <c r="C197" s="64"/>
      <c r="D197" s="75"/>
      <c r="E197" s="64"/>
      <c r="F197" s="64"/>
      <c r="G197" s="64"/>
      <c r="H197" s="77"/>
      <c r="I197" s="25"/>
    </row>
    <row r="198" spans="1:9" x14ac:dyDescent="0.35">
      <c r="A198" s="25"/>
      <c r="B198" s="64" t="s">
        <v>198</v>
      </c>
      <c r="C198" s="64"/>
      <c r="D198" s="75"/>
      <c r="E198" s="64"/>
      <c r="F198" s="64"/>
      <c r="G198" s="64"/>
      <c r="H198" s="77"/>
      <c r="I198" s="25"/>
    </row>
    <row r="199" spans="1:9" ht="30.75" customHeight="1" x14ac:dyDescent="0.35">
      <c r="A199" s="25"/>
      <c r="B199" s="52" t="s">
        <v>199</v>
      </c>
      <c r="C199" s="52"/>
      <c r="D199" s="52"/>
      <c r="E199" s="19"/>
      <c r="F199" s="58" t="s">
        <v>2</v>
      </c>
      <c r="G199" s="85">
        <f>SUM(G200)</f>
        <v>15000</v>
      </c>
      <c r="H199" s="52" t="s">
        <v>3</v>
      </c>
      <c r="I199" s="25"/>
    </row>
    <row r="200" spans="1:9" ht="26.25" customHeight="1" x14ac:dyDescent="0.35">
      <c r="A200" s="25"/>
      <c r="B200" s="54" t="s">
        <v>200</v>
      </c>
      <c r="D200" s="81"/>
      <c r="E200" s="19"/>
      <c r="F200" s="19" t="s">
        <v>18</v>
      </c>
      <c r="G200" s="43">
        <v>15000</v>
      </c>
      <c r="H200" s="18" t="s">
        <v>3</v>
      </c>
      <c r="I200" s="25"/>
    </row>
    <row r="201" spans="1:9" x14ac:dyDescent="0.35">
      <c r="A201" s="17"/>
      <c r="B201" s="69" t="s">
        <v>201</v>
      </c>
      <c r="C201" s="69"/>
      <c r="D201" s="69"/>
      <c r="E201" s="70"/>
      <c r="F201" s="69"/>
      <c r="G201" s="70"/>
      <c r="H201" s="68"/>
      <c r="I201" s="69"/>
    </row>
    <row r="202" spans="1:9" x14ac:dyDescent="0.35">
      <c r="A202" s="17"/>
      <c r="B202" s="64" t="s">
        <v>286</v>
      </c>
      <c r="C202" s="64"/>
      <c r="D202" s="64"/>
      <c r="E202" s="75"/>
      <c r="F202" s="64"/>
      <c r="G202" s="75"/>
      <c r="H202" s="77"/>
      <c r="I202" s="64"/>
    </row>
    <row r="203" spans="1:9" x14ac:dyDescent="0.35">
      <c r="A203" s="38"/>
      <c r="B203" s="64" t="s">
        <v>183</v>
      </c>
      <c r="C203" s="64"/>
      <c r="D203" s="64"/>
      <c r="E203" s="75"/>
      <c r="F203" s="64"/>
      <c r="G203" s="75"/>
      <c r="H203" s="77"/>
      <c r="I203" s="64"/>
    </row>
    <row r="204" spans="1:9" x14ac:dyDescent="0.35">
      <c r="A204" s="38"/>
      <c r="B204" s="64" t="s">
        <v>202</v>
      </c>
      <c r="C204" s="64"/>
      <c r="D204" s="64"/>
      <c r="E204" s="75"/>
      <c r="F204" s="64"/>
      <c r="G204" s="75"/>
      <c r="H204" s="77"/>
      <c r="I204" s="64"/>
    </row>
    <row r="205" spans="1:9" ht="27.75" customHeight="1" x14ac:dyDescent="0.35">
      <c r="A205" s="17"/>
      <c r="B205" s="52" t="s">
        <v>13</v>
      </c>
      <c r="C205" s="52"/>
      <c r="D205" s="58"/>
      <c r="E205" s="58"/>
      <c r="F205" s="58" t="s">
        <v>2</v>
      </c>
      <c r="G205" s="80">
        <f>G206+G211+G215+G219+G224+G228+G232</f>
        <v>225000</v>
      </c>
      <c r="H205" s="61" t="s">
        <v>3</v>
      </c>
    </row>
    <row r="206" spans="1:9" x14ac:dyDescent="0.35">
      <c r="A206" s="17">
        <v>1</v>
      </c>
      <c r="B206" s="17" t="s">
        <v>137</v>
      </c>
      <c r="C206" s="17"/>
      <c r="D206" s="17"/>
      <c r="E206" s="24"/>
      <c r="F206" s="24" t="s">
        <v>18</v>
      </c>
      <c r="G206" s="29">
        <v>30000</v>
      </c>
      <c r="H206" s="30" t="s">
        <v>3</v>
      </c>
    </row>
    <row r="207" spans="1:9" x14ac:dyDescent="0.35">
      <c r="A207" s="17"/>
      <c r="B207" s="69" t="s">
        <v>205</v>
      </c>
      <c r="C207" s="69"/>
      <c r="D207" s="69"/>
      <c r="E207" s="70"/>
      <c r="F207" s="69"/>
      <c r="G207" s="69"/>
      <c r="H207" s="69"/>
      <c r="I207" s="25"/>
    </row>
    <row r="208" spans="1:9" x14ac:dyDescent="0.35">
      <c r="A208" s="17"/>
      <c r="B208" s="69" t="s">
        <v>204</v>
      </c>
      <c r="C208" s="69"/>
      <c r="D208" s="69"/>
      <c r="E208" s="70"/>
      <c r="F208" s="69"/>
      <c r="G208" s="69"/>
      <c r="H208" s="69"/>
      <c r="I208" s="25"/>
    </row>
    <row r="209" spans="1:9" x14ac:dyDescent="0.35">
      <c r="A209" s="17"/>
      <c r="B209" s="64" t="s">
        <v>183</v>
      </c>
      <c r="C209" s="64"/>
      <c r="D209" s="64"/>
      <c r="E209" s="75"/>
      <c r="F209" s="64"/>
      <c r="G209" s="64"/>
      <c r="H209" s="64"/>
      <c r="I209" s="25"/>
    </row>
    <row r="210" spans="1:9" x14ac:dyDescent="0.35">
      <c r="A210" s="17"/>
      <c r="B210" s="64" t="s">
        <v>203</v>
      </c>
      <c r="C210" s="64"/>
      <c r="D210" s="64"/>
      <c r="E210" s="75"/>
      <c r="F210" s="64"/>
      <c r="G210" s="64"/>
      <c r="H210" s="64"/>
      <c r="I210" s="25"/>
    </row>
    <row r="211" spans="1:9" x14ac:dyDescent="0.35">
      <c r="A211" s="17">
        <v>2</v>
      </c>
      <c r="B211" s="17" t="s">
        <v>138</v>
      </c>
      <c r="C211" s="17"/>
      <c r="D211" s="17"/>
      <c r="E211" s="24"/>
      <c r="F211" s="24" t="s">
        <v>18</v>
      </c>
      <c r="G211" s="29">
        <v>20000</v>
      </c>
      <c r="H211" s="30" t="s">
        <v>3</v>
      </c>
    </row>
    <row r="212" spans="1:9" x14ac:dyDescent="0.35">
      <c r="A212" s="17"/>
      <c r="B212" s="1" t="s">
        <v>327</v>
      </c>
      <c r="C212" s="17"/>
      <c r="D212" s="17"/>
      <c r="E212" s="24"/>
      <c r="F212" s="17"/>
      <c r="G212" s="17"/>
      <c r="H212" s="30"/>
      <c r="I212" s="25"/>
    </row>
    <row r="213" spans="1:9" x14ac:dyDescent="0.35">
      <c r="A213" s="17"/>
      <c r="B213" s="64" t="s">
        <v>183</v>
      </c>
      <c r="E213" s="81"/>
      <c r="I213" s="25"/>
    </row>
    <row r="214" spans="1:9" x14ac:dyDescent="0.35">
      <c r="A214" s="17"/>
      <c r="B214" s="64" t="s">
        <v>203</v>
      </c>
      <c r="E214" s="81"/>
      <c r="I214" s="25"/>
    </row>
    <row r="215" spans="1:9" x14ac:dyDescent="0.35">
      <c r="A215" s="17">
        <v>3</v>
      </c>
      <c r="B215" s="17" t="s">
        <v>139</v>
      </c>
      <c r="C215" s="17"/>
      <c r="D215" s="17"/>
      <c r="E215" s="24"/>
      <c r="F215" s="24" t="s">
        <v>18</v>
      </c>
      <c r="G215" s="29">
        <v>10000</v>
      </c>
      <c r="H215" s="30" t="s">
        <v>3</v>
      </c>
    </row>
    <row r="216" spans="1:9" x14ac:dyDescent="0.35">
      <c r="A216" s="17"/>
      <c r="B216" s="17" t="s">
        <v>61</v>
      </c>
      <c r="C216" s="17"/>
      <c r="D216" s="17"/>
      <c r="E216" s="24"/>
      <c r="F216" s="17"/>
      <c r="G216" s="17"/>
      <c r="H216" s="30"/>
    </row>
    <row r="217" spans="1:9" x14ac:dyDescent="0.35">
      <c r="A217" s="17"/>
      <c r="B217" s="64" t="s">
        <v>183</v>
      </c>
      <c r="E217" s="81"/>
    </row>
    <row r="218" spans="1:9" x14ac:dyDescent="0.35">
      <c r="A218" s="17"/>
      <c r="B218" s="64" t="s">
        <v>203</v>
      </c>
      <c r="E218" s="81"/>
    </row>
    <row r="219" spans="1:9" x14ac:dyDescent="0.35">
      <c r="A219" s="17">
        <v>4</v>
      </c>
      <c r="B219" s="17" t="s">
        <v>140</v>
      </c>
      <c r="C219" s="17"/>
      <c r="D219" s="17"/>
      <c r="E219" s="24"/>
      <c r="F219" s="24" t="s">
        <v>18</v>
      </c>
      <c r="G219" s="28">
        <v>100000</v>
      </c>
      <c r="H219" s="30" t="s">
        <v>3</v>
      </c>
    </row>
    <row r="220" spans="1:9" x14ac:dyDescent="0.35">
      <c r="A220" s="17"/>
      <c r="B220" s="17" t="s">
        <v>62</v>
      </c>
      <c r="C220" s="17"/>
      <c r="D220" s="17"/>
      <c r="E220" s="24"/>
      <c r="F220" s="17"/>
      <c r="G220" s="17"/>
      <c r="H220" s="17"/>
      <c r="I220" s="25"/>
    </row>
    <row r="221" spans="1:9" x14ac:dyDescent="0.35">
      <c r="A221" s="17"/>
      <c r="B221" s="17" t="s">
        <v>63</v>
      </c>
      <c r="C221" s="17"/>
      <c r="D221" s="17"/>
      <c r="E221" s="24"/>
      <c r="F221" s="17"/>
      <c r="G221" s="24"/>
      <c r="H221" s="29"/>
      <c r="I221" s="25"/>
    </row>
    <row r="222" spans="1:9" x14ac:dyDescent="0.35">
      <c r="A222" s="17"/>
      <c r="B222" s="64" t="s">
        <v>183</v>
      </c>
      <c r="E222" s="81"/>
      <c r="I222" s="25"/>
    </row>
    <row r="223" spans="1:9" x14ac:dyDescent="0.35">
      <c r="A223" s="17"/>
      <c r="B223" s="64" t="s">
        <v>203</v>
      </c>
      <c r="E223" s="81"/>
      <c r="I223" s="25"/>
    </row>
    <row r="224" spans="1:9" x14ac:dyDescent="0.35">
      <c r="A224" s="17">
        <v>5</v>
      </c>
      <c r="B224" s="17" t="s">
        <v>142</v>
      </c>
      <c r="C224" s="17"/>
      <c r="D224" s="17"/>
      <c r="E224" s="24"/>
      <c r="F224" s="24" t="s">
        <v>18</v>
      </c>
      <c r="G224" s="28">
        <v>40000</v>
      </c>
      <c r="H224" s="30" t="s">
        <v>3</v>
      </c>
    </row>
    <row r="225" spans="1:9" x14ac:dyDescent="0.35">
      <c r="A225" s="17"/>
      <c r="B225" s="17" t="s">
        <v>65</v>
      </c>
      <c r="C225" s="17"/>
      <c r="D225" s="17"/>
      <c r="E225" s="24"/>
      <c r="F225" s="17"/>
      <c r="G225" s="17"/>
      <c r="H225" s="17"/>
      <c r="I225" s="25"/>
    </row>
    <row r="226" spans="1:9" x14ac:dyDescent="0.35">
      <c r="A226" s="17"/>
      <c r="B226" s="64" t="s">
        <v>183</v>
      </c>
      <c r="E226" s="81"/>
      <c r="I226" s="25"/>
    </row>
    <row r="227" spans="1:9" x14ac:dyDescent="0.35">
      <c r="A227" s="17"/>
      <c r="B227" s="64" t="s">
        <v>203</v>
      </c>
      <c r="E227" s="81"/>
      <c r="I227" s="25"/>
    </row>
    <row r="228" spans="1:9" x14ac:dyDescent="0.35">
      <c r="A228" s="17">
        <v>6</v>
      </c>
      <c r="B228" s="17" t="s">
        <v>143</v>
      </c>
      <c r="C228" s="17"/>
      <c r="D228" s="17"/>
      <c r="E228" s="24"/>
      <c r="F228" s="24" t="s">
        <v>18</v>
      </c>
      <c r="G228" s="28">
        <v>5000</v>
      </c>
      <c r="H228" s="30" t="s">
        <v>3</v>
      </c>
    </row>
    <row r="229" spans="1:9" x14ac:dyDescent="0.35">
      <c r="A229" s="17"/>
      <c r="B229" s="17" t="s">
        <v>66</v>
      </c>
      <c r="C229" s="17"/>
      <c r="D229" s="17"/>
      <c r="E229" s="24"/>
      <c r="F229" s="17"/>
      <c r="G229" s="17"/>
      <c r="H229" s="17"/>
      <c r="I229" s="25"/>
    </row>
    <row r="230" spans="1:9" x14ac:dyDescent="0.35">
      <c r="A230" s="17"/>
      <c r="B230" s="64" t="s">
        <v>183</v>
      </c>
      <c r="E230" s="81"/>
      <c r="I230" s="25"/>
    </row>
    <row r="231" spans="1:9" x14ac:dyDescent="0.35">
      <c r="A231" s="17"/>
      <c r="B231" s="64" t="s">
        <v>203</v>
      </c>
      <c r="E231" s="81"/>
      <c r="I231" s="25"/>
    </row>
    <row r="232" spans="1:9" x14ac:dyDescent="0.35">
      <c r="A232" s="17">
        <v>7</v>
      </c>
      <c r="B232" s="17" t="s">
        <v>144</v>
      </c>
      <c r="C232" s="17"/>
      <c r="D232" s="17"/>
      <c r="E232" s="24"/>
      <c r="F232" s="24" t="s">
        <v>18</v>
      </c>
      <c r="G232" s="28">
        <v>20000</v>
      </c>
      <c r="H232" s="30" t="s">
        <v>3</v>
      </c>
    </row>
    <row r="233" spans="1:9" x14ac:dyDescent="0.35">
      <c r="A233" s="17"/>
      <c r="B233" s="17" t="s">
        <v>67</v>
      </c>
      <c r="C233" s="17"/>
      <c r="D233" s="17"/>
      <c r="E233" s="24"/>
      <c r="F233" s="17"/>
      <c r="G233" s="17"/>
      <c r="H233" s="17"/>
      <c r="I233" s="25"/>
    </row>
    <row r="234" spans="1:9" x14ac:dyDescent="0.35">
      <c r="A234" s="17"/>
      <c r="B234" s="64" t="s">
        <v>183</v>
      </c>
      <c r="E234" s="81"/>
      <c r="I234" s="25"/>
    </row>
    <row r="235" spans="1:9" x14ac:dyDescent="0.35">
      <c r="A235" s="17"/>
      <c r="B235" s="64" t="s">
        <v>203</v>
      </c>
      <c r="E235" s="81"/>
      <c r="I235" s="25"/>
    </row>
    <row r="236" spans="1:9" ht="37.5" customHeight="1" x14ac:dyDescent="0.35">
      <c r="A236" s="18"/>
      <c r="B236" s="52" t="s">
        <v>14</v>
      </c>
      <c r="C236" s="136"/>
      <c r="D236" s="58"/>
      <c r="E236" s="58"/>
      <c r="F236" s="58" t="s">
        <v>2</v>
      </c>
      <c r="G236" s="80">
        <f>G237+G242</f>
        <v>13215</v>
      </c>
      <c r="H236" s="61" t="s">
        <v>3</v>
      </c>
    </row>
    <row r="237" spans="1:9" x14ac:dyDescent="0.35">
      <c r="A237" s="17">
        <v>1</v>
      </c>
      <c r="B237" s="17" t="s">
        <v>68</v>
      </c>
      <c r="C237" s="17"/>
      <c r="D237" s="17"/>
      <c r="E237" s="24"/>
      <c r="F237" s="24" t="s">
        <v>18</v>
      </c>
      <c r="G237" s="29">
        <v>2000</v>
      </c>
      <c r="H237" s="30" t="s">
        <v>3</v>
      </c>
    </row>
    <row r="238" spans="1:9" x14ac:dyDescent="0.35">
      <c r="A238" s="17"/>
      <c r="B238" s="17" t="s">
        <v>69</v>
      </c>
      <c r="C238" s="17"/>
      <c r="D238" s="17"/>
      <c r="E238" s="24"/>
      <c r="F238" s="17"/>
      <c r="G238" s="17"/>
      <c r="H238" s="30"/>
    </row>
    <row r="239" spans="1:9" x14ac:dyDescent="0.35">
      <c r="A239" s="17"/>
      <c r="B239" s="64" t="s">
        <v>183</v>
      </c>
      <c r="E239" s="81"/>
    </row>
    <row r="240" spans="1:9" x14ac:dyDescent="0.35">
      <c r="A240" s="17"/>
      <c r="B240" s="64" t="s">
        <v>203</v>
      </c>
      <c r="E240" s="81"/>
    </row>
    <row r="241" spans="1:9" x14ac:dyDescent="0.35">
      <c r="A241" s="17"/>
      <c r="B241" s="17"/>
      <c r="C241" s="17"/>
      <c r="D241" s="17"/>
      <c r="E241" s="24"/>
      <c r="F241" s="17"/>
      <c r="G241" s="17"/>
      <c r="H241" s="30"/>
    </row>
    <row r="242" spans="1:9" x14ac:dyDescent="0.35">
      <c r="A242" s="17">
        <v>2</v>
      </c>
      <c r="B242" s="17" t="s">
        <v>70</v>
      </c>
      <c r="C242" s="17"/>
      <c r="D242" s="17"/>
      <c r="E242" s="24"/>
      <c r="F242" s="24" t="s">
        <v>18</v>
      </c>
      <c r="G242" s="29">
        <v>11215</v>
      </c>
      <c r="H242" s="30" t="s">
        <v>3</v>
      </c>
    </row>
    <row r="243" spans="1:9" x14ac:dyDescent="0.35">
      <c r="A243" s="17"/>
      <c r="B243" s="17" t="s">
        <v>71</v>
      </c>
      <c r="C243" s="17"/>
      <c r="D243" s="17"/>
      <c r="E243" s="24"/>
      <c r="F243" s="17"/>
      <c r="G243" s="17"/>
      <c r="H243" s="17"/>
      <c r="I243" s="25"/>
    </row>
    <row r="244" spans="1:9" x14ac:dyDescent="0.35">
      <c r="A244" s="17"/>
      <c r="B244" s="64" t="s">
        <v>183</v>
      </c>
      <c r="E244" s="81"/>
      <c r="I244" s="25"/>
    </row>
    <row r="245" spans="1:9" x14ac:dyDescent="0.35">
      <c r="A245" s="17"/>
      <c r="B245" s="64" t="s">
        <v>203</v>
      </c>
      <c r="E245" s="81"/>
      <c r="I245" s="25"/>
    </row>
    <row r="246" spans="1:9" x14ac:dyDescent="0.35">
      <c r="A246" s="17"/>
      <c r="B246" s="64"/>
      <c r="E246" s="81"/>
      <c r="I246" s="25"/>
    </row>
    <row r="247" spans="1:9" x14ac:dyDescent="0.35">
      <c r="A247" s="17"/>
      <c r="B247" s="64"/>
      <c r="E247" s="81"/>
      <c r="I247" s="25"/>
    </row>
    <row r="248" spans="1:9" x14ac:dyDescent="0.35">
      <c r="A248" s="17"/>
      <c r="B248" s="64"/>
      <c r="E248" s="81"/>
      <c r="I248" s="25"/>
    </row>
    <row r="249" spans="1:9" x14ac:dyDescent="0.35">
      <c r="A249" s="17"/>
      <c r="B249" s="64"/>
      <c r="E249" s="81"/>
      <c r="I249" s="25"/>
    </row>
    <row r="250" spans="1:9" x14ac:dyDescent="0.35">
      <c r="A250" s="17"/>
      <c r="B250" s="64"/>
      <c r="E250" s="81"/>
      <c r="I250" s="25"/>
    </row>
    <row r="251" spans="1:9" x14ac:dyDescent="0.35">
      <c r="A251" s="17"/>
      <c r="B251" s="64"/>
      <c r="E251" s="81"/>
      <c r="I251" s="25"/>
    </row>
    <row r="252" spans="1:9" x14ac:dyDescent="0.35">
      <c r="A252" s="17"/>
      <c r="B252" s="64"/>
      <c r="E252" s="81"/>
      <c r="I252" s="25"/>
    </row>
    <row r="253" spans="1:9" x14ac:dyDescent="0.35">
      <c r="A253" s="17"/>
      <c r="B253" s="64"/>
      <c r="E253" s="81"/>
      <c r="I253" s="25"/>
    </row>
    <row r="254" spans="1:9" x14ac:dyDescent="0.35">
      <c r="A254" s="17"/>
      <c r="B254" s="64"/>
      <c r="E254" s="81"/>
      <c r="I254" s="25"/>
    </row>
    <row r="255" spans="1:9" x14ac:dyDescent="0.35">
      <c r="A255" s="17"/>
      <c r="B255" s="64"/>
      <c r="E255" s="81"/>
      <c r="I255" s="25"/>
    </row>
    <row r="256" spans="1:9" x14ac:dyDescent="0.35">
      <c r="A256" s="17"/>
      <c r="B256" s="64"/>
      <c r="E256" s="81"/>
      <c r="I256" s="25"/>
    </row>
    <row r="257" spans="1:9" x14ac:dyDescent="0.35">
      <c r="A257" s="17"/>
      <c r="B257" s="64"/>
      <c r="E257" s="81"/>
      <c r="I257" s="25"/>
    </row>
    <row r="258" spans="1:9" x14ac:dyDescent="0.35">
      <c r="A258" s="17"/>
      <c r="B258" s="64"/>
      <c r="E258" s="81"/>
      <c r="I258" s="25"/>
    </row>
    <row r="259" spans="1:9" x14ac:dyDescent="0.35">
      <c r="A259" s="17"/>
      <c r="B259" s="64"/>
      <c r="E259" s="81"/>
      <c r="I259" s="25"/>
    </row>
    <row r="260" spans="1:9" x14ac:dyDescent="0.35">
      <c r="A260" s="17"/>
      <c r="B260" s="64"/>
      <c r="E260" s="81"/>
      <c r="I260" s="25"/>
    </row>
    <row r="261" spans="1:9" x14ac:dyDescent="0.35">
      <c r="A261" s="17"/>
      <c r="B261" s="64"/>
      <c r="E261" s="81"/>
      <c r="I261" s="25"/>
    </row>
    <row r="262" spans="1:9" x14ac:dyDescent="0.35">
      <c r="A262" s="17"/>
      <c r="B262" s="64"/>
      <c r="E262" s="81"/>
      <c r="I262" s="25"/>
    </row>
    <row r="263" spans="1:9" x14ac:dyDescent="0.35">
      <c r="A263" s="17"/>
      <c r="B263" s="64"/>
      <c r="E263" s="81"/>
      <c r="I263" s="25"/>
    </row>
    <row r="264" spans="1:9" x14ac:dyDescent="0.35">
      <c r="A264" s="17"/>
      <c r="B264" s="64"/>
      <c r="E264" s="81"/>
      <c r="I264" s="25"/>
    </row>
    <row r="265" spans="1:9" x14ac:dyDescent="0.35">
      <c r="A265" s="17"/>
      <c r="B265" s="64"/>
      <c r="E265" s="81"/>
      <c r="I265" s="25"/>
    </row>
    <row r="271" spans="1:9" ht="26.25" x14ac:dyDescent="0.35">
      <c r="A271" s="144" t="s">
        <v>287</v>
      </c>
      <c r="B271" s="144"/>
      <c r="C271" s="144"/>
      <c r="D271" s="144"/>
      <c r="E271" s="144"/>
      <c r="F271" s="144"/>
      <c r="G271" s="144"/>
      <c r="H271" s="144"/>
      <c r="I271" s="144"/>
    </row>
    <row r="272" spans="1:9" x14ac:dyDescent="0.35">
      <c r="A272" s="140"/>
      <c r="B272" s="140"/>
      <c r="C272" s="140"/>
      <c r="D272" s="140"/>
      <c r="E272" s="140"/>
      <c r="F272" s="140"/>
      <c r="G272" s="140"/>
      <c r="H272" s="140"/>
      <c r="I272" s="140"/>
    </row>
    <row r="273" spans="1:9" ht="23.25" x14ac:dyDescent="0.35">
      <c r="A273" s="118"/>
      <c r="B273" s="119" t="s">
        <v>1</v>
      </c>
      <c r="C273" s="119"/>
      <c r="D273" s="119"/>
      <c r="E273" s="119"/>
      <c r="F273" s="120" t="s">
        <v>2</v>
      </c>
      <c r="G273" s="121">
        <f>G274+H299+H365</f>
        <v>2538595</v>
      </c>
      <c r="H273" s="122" t="s">
        <v>3</v>
      </c>
      <c r="I273" s="2"/>
    </row>
    <row r="274" spans="1:9" x14ac:dyDescent="0.35">
      <c r="A274" s="118"/>
      <c r="B274" s="119" t="s">
        <v>16</v>
      </c>
      <c r="C274" s="116"/>
      <c r="D274" s="2"/>
      <c r="E274" s="2"/>
      <c r="F274" s="116" t="s">
        <v>2</v>
      </c>
      <c r="G274" s="117">
        <f>G275+H283+H288+H294</f>
        <v>1728660</v>
      </c>
      <c r="H274" s="118" t="s">
        <v>3</v>
      </c>
      <c r="I274" s="2"/>
    </row>
    <row r="275" spans="1:9" x14ac:dyDescent="0.35">
      <c r="A275" s="25"/>
      <c r="B275" s="18" t="s">
        <v>4</v>
      </c>
      <c r="C275" s="17"/>
      <c r="D275" s="19"/>
      <c r="E275" s="24"/>
      <c r="F275" s="19" t="s">
        <v>2</v>
      </c>
      <c r="G275" s="22">
        <f>G276</f>
        <v>1368660</v>
      </c>
      <c r="H275" s="23" t="s">
        <v>3</v>
      </c>
    </row>
    <row r="276" spans="1:9" x14ac:dyDescent="0.35">
      <c r="A276" s="25">
        <v>1</v>
      </c>
      <c r="B276" s="17" t="s">
        <v>17</v>
      </c>
      <c r="C276" s="17"/>
      <c r="D276" s="17"/>
      <c r="E276" s="24"/>
      <c r="F276" s="19" t="s">
        <v>18</v>
      </c>
      <c r="G276" s="22">
        <f>G278*12+G279*12+G280*12+G281*12</f>
        <v>1368660</v>
      </c>
      <c r="H276" s="23" t="s">
        <v>3</v>
      </c>
    </row>
    <row r="277" spans="1:9" x14ac:dyDescent="0.35">
      <c r="A277" s="25"/>
      <c r="B277" s="17" t="s">
        <v>19</v>
      </c>
      <c r="C277" s="17"/>
      <c r="D277" s="17"/>
      <c r="E277" s="24"/>
      <c r="F277" s="24"/>
      <c r="G277" s="24"/>
      <c r="H277" s="17"/>
      <c r="I277" s="25"/>
    </row>
    <row r="278" spans="1:9" x14ac:dyDescent="0.35">
      <c r="A278" s="25"/>
      <c r="B278" s="17" t="s">
        <v>248</v>
      </c>
      <c r="C278" s="17"/>
      <c r="D278" s="17"/>
      <c r="E278" s="24"/>
      <c r="F278" s="26" t="s">
        <v>249</v>
      </c>
      <c r="G278" s="27">
        <v>36310</v>
      </c>
      <c r="H278" s="28" t="s">
        <v>250</v>
      </c>
      <c r="I278" s="28"/>
    </row>
    <row r="279" spans="1:9" x14ac:dyDescent="0.35">
      <c r="A279" s="25"/>
      <c r="B279" s="17" t="s">
        <v>251</v>
      </c>
      <c r="C279" s="17"/>
      <c r="D279" s="17"/>
      <c r="E279" s="24"/>
      <c r="F279" s="26" t="s">
        <v>249</v>
      </c>
      <c r="G279" s="27">
        <v>32800</v>
      </c>
      <c r="H279" s="28" t="s">
        <v>252</v>
      </c>
      <c r="I279" s="28"/>
    </row>
    <row r="280" spans="1:9" x14ac:dyDescent="0.35">
      <c r="A280" s="25"/>
      <c r="B280" s="17" t="s">
        <v>253</v>
      </c>
      <c r="C280" s="17"/>
      <c r="D280" s="17"/>
      <c r="E280" s="24"/>
      <c r="F280" s="26" t="s">
        <v>249</v>
      </c>
      <c r="G280" s="27">
        <v>20120</v>
      </c>
      <c r="H280" s="28" t="s">
        <v>254</v>
      </c>
      <c r="I280" s="28"/>
    </row>
    <row r="281" spans="1:9" x14ac:dyDescent="0.35">
      <c r="A281" s="25"/>
      <c r="B281" s="17" t="s">
        <v>255</v>
      </c>
      <c r="C281" s="17"/>
      <c r="D281" s="17"/>
      <c r="E281" s="24"/>
      <c r="F281" s="26" t="s">
        <v>249</v>
      </c>
      <c r="G281" s="27">
        <v>24825</v>
      </c>
      <c r="H281" s="28" t="s">
        <v>256</v>
      </c>
      <c r="I281" s="28"/>
    </row>
    <row r="282" spans="1:9" x14ac:dyDescent="0.35">
      <c r="A282" s="25"/>
      <c r="B282" s="17"/>
      <c r="C282" s="17"/>
      <c r="D282" s="17"/>
      <c r="E282" s="24"/>
      <c r="F282" s="17"/>
      <c r="G282" s="17"/>
      <c r="H282" s="17"/>
      <c r="I282" s="25"/>
    </row>
    <row r="283" spans="1:9" x14ac:dyDescent="0.35">
      <c r="A283" s="25">
        <v>2</v>
      </c>
      <c r="B283" s="17" t="s">
        <v>5</v>
      </c>
      <c r="C283" s="17"/>
      <c r="D283" s="17"/>
      <c r="E283" s="24"/>
      <c r="F283" s="17"/>
      <c r="G283" s="19" t="s">
        <v>18</v>
      </c>
      <c r="H283" s="22">
        <v>60000</v>
      </c>
      <c r="I283" s="23" t="s">
        <v>3</v>
      </c>
    </row>
    <row r="284" spans="1:9" x14ac:dyDescent="0.35">
      <c r="A284" s="25"/>
      <c r="B284" s="17" t="s">
        <v>25</v>
      </c>
      <c r="C284" s="17"/>
      <c r="D284" s="17"/>
      <c r="E284" s="24"/>
      <c r="F284" s="17"/>
      <c r="G284" s="24"/>
      <c r="H284" s="17"/>
      <c r="I284" s="25"/>
    </row>
    <row r="285" spans="1:9" x14ac:dyDescent="0.35">
      <c r="A285" s="25"/>
      <c r="B285" s="17" t="s">
        <v>26</v>
      </c>
      <c r="C285" s="17"/>
      <c r="D285" s="17"/>
      <c r="E285" s="24"/>
      <c r="F285" s="26" t="s">
        <v>249</v>
      </c>
      <c r="G285" s="27">
        <v>3500</v>
      </c>
      <c r="H285" s="28" t="s">
        <v>257</v>
      </c>
      <c r="I285" s="25"/>
    </row>
    <row r="286" spans="1:9" x14ac:dyDescent="0.35">
      <c r="A286" s="25"/>
      <c r="B286" s="17" t="s">
        <v>27</v>
      </c>
      <c r="C286" s="17"/>
      <c r="D286" s="17"/>
      <c r="E286" s="24"/>
      <c r="F286" s="26" t="s">
        <v>249</v>
      </c>
      <c r="G286" s="27">
        <v>1500</v>
      </c>
      <c r="H286" s="28" t="s">
        <v>258</v>
      </c>
      <c r="I286" s="25"/>
    </row>
    <row r="287" spans="1:9" x14ac:dyDescent="0.35">
      <c r="A287" s="25"/>
      <c r="B287" s="17"/>
      <c r="C287" s="17"/>
      <c r="D287" s="17"/>
      <c r="E287" s="24"/>
      <c r="F287" s="17"/>
      <c r="G287" s="24"/>
      <c r="H287" s="29"/>
      <c r="I287" s="25"/>
    </row>
    <row r="288" spans="1:9" x14ac:dyDescent="0.35">
      <c r="A288" s="25">
        <v>3</v>
      </c>
      <c r="B288" s="17" t="s">
        <v>28</v>
      </c>
      <c r="C288" s="17"/>
      <c r="D288" s="17"/>
      <c r="E288" s="24"/>
      <c r="F288" s="17"/>
      <c r="G288" s="19" t="s">
        <v>18</v>
      </c>
      <c r="H288" s="22">
        <v>288000</v>
      </c>
      <c r="I288" s="23" t="s">
        <v>3</v>
      </c>
    </row>
    <row r="289" spans="1:9" x14ac:dyDescent="0.35">
      <c r="A289" s="25"/>
      <c r="B289" s="17" t="s">
        <v>29</v>
      </c>
      <c r="C289" s="17"/>
      <c r="D289" s="17"/>
      <c r="E289" s="24"/>
      <c r="F289" s="17"/>
      <c r="G289" s="24"/>
      <c r="H289" s="17"/>
      <c r="I289" s="25"/>
    </row>
    <row r="290" spans="1:9" x14ac:dyDescent="0.35">
      <c r="A290" s="25"/>
      <c r="B290" s="17" t="s">
        <v>30</v>
      </c>
      <c r="C290" s="17"/>
      <c r="D290" s="17"/>
      <c r="E290" s="25" t="s">
        <v>259</v>
      </c>
      <c r="F290" s="26" t="s">
        <v>249</v>
      </c>
      <c r="G290" s="27">
        <v>15000</v>
      </c>
      <c r="H290" s="30" t="s">
        <v>260</v>
      </c>
      <c r="I290" s="25"/>
    </row>
    <row r="291" spans="1:9" x14ac:dyDescent="0.35">
      <c r="A291" s="25"/>
      <c r="B291" s="17" t="s">
        <v>32</v>
      </c>
      <c r="C291" s="17"/>
      <c r="D291" s="17"/>
      <c r="E291" s="25"/>
      <c r="F291" s="26"/>
      <c r="G291" s="30"/>
      <c r="H291" s="30"/>
      <c r="I291" s="25"/>
    </row>
    <row r="292" spans="1:9" x14ac:dyDescent="0.35">
      <c r="A292" s="25"/>
      <c r="B292" s="17" t="s">
        <v>33</v>
      </c>
      <c r="C292" s="17"/>
      <c r="D292" s="17"/>
      <c r="E292" s="25" t="s">
        <v>261</v>
      </c>
      <c r="F292" s="26" t="s">
        <v>249</v>
      </c>
      <c r="G292" s="27">
        <v>9000</v>
      </c>
      <c r="H292" s="17" t="s">
        <v>262</v>
      </c>
      <c r="I292" s="25"/>
    </row>
    <row r="293" spans="1:9" x14ac:dyDescent="0.35">
      <c r="A293" s="25"/>
      <c r="B293" s="17"/>
      <c r="C293" s="17"/>
      <c r="D293" s="17"/>
      <c r="E293" s="24"/>
      <c r="F293" s="17"/>
      <c r="G293" s="17"/>
      <c r="H293" s="17"/>
      <c r="I293" s="25"/>
    </row>
    <row r="294" spans="1:9" x14ac:dyDescent="0.35">
      <c r="A294" s="25">
        <v>4</v>
      </c>
      <c r="B294" s="17" t="s">
        <v>6</v>
      </c>
      <c r="C294" s="17"/>
      <c r="D294" s="17"/>
      <c r="E294" s="24"/>
      <c r="F294" s="17"/>
      <c r="G294" s="19" t="s">
        <v>18</v>
      </c>
      <c r="H294" s="22">
        <v>12000</v>
      </c>
      <c r="I294" s="23" t="s">
        <v>3</v>
      </c>
    </row>
    <row r="295" spans="1:9" x14ac:dyDescent="0.35">
      <c r="A295" s="25"/>
      <c r="B295" s="17" t="s">
        <v>35</v>
      </c>
      <c r="C295" s="17"/>
      <c r="D295" s="17"/>
      <c r="E295" s="24"/>
      <c r="F295" s="17"/>
      <c r="G295" s="17"/>
      <c r="H295" s="17"/>
      <c r="I295" s="25"/>
    </row>
    <row r="296" spans="1:9" x14ac:dyDescent="0.35">
      <c r="A296" s="25"/>
      <c r="B296" s="17" t="s">
        <v>36</v>
      </c>
      <c r="C296" s="17"/>
      <c r="D296" s="17"/>
      <c r="E296" s="24"/>
      <c r="F296" s="17"/>
      <c r="G296" s="17"/>
      <c r="H296" s="17"/>
      <c r="I296" s="25"/>
    </row>
    <row r="297" spans="1:9" x14ac:dyDescent="0.35">
      <c r="A297" s="25"/>
      <c r="B297" s="17" t="s">
        <v>37</v>
      </c>
      <c r="C297" s="17"/>
      <c r="D297" s="17"/>
      <c r="E297" s="24"/>
      <c r="F297" s="17"/>
      <c r="G297" s="17"/>
      <c r="H297" s="17"/>
      <c r="I297" s="25"/>
    </row>
    <row r="298" spans="1:9" x14ac:dyDescent="0.35">
      <c r="A298" s="25"/>
      <c r="B298" s="17"/>
      <c r="C298" s="17"/>
      <c r="D298" s="17"/>
      <c r="E298" s="24"/>
      <c r="F298" s="17"/>
      <c r="G298" s="17"/>
      <c r="H298" s="17"/>
      <c r="I298" s="25"/>
    </row>
    <row r="299" spans="1:9" x14ac:dyDescent="0.35">
      <c r="A299" s="102"/>
      <c r="B299" s="18" t="s">
        <v>38</v>
      </c>
      <c r="C299" s="32"/>
      <c r="D299" s="17"/>
      <c r="E299" s="17"/>
      <c r="F299" s="19"/>
      <c r="G299" s="19" t="s">
        <v>2</v>
      </c>
      <c r="H299" s="22">
        <f>H300</f>
        <v>809935</v>
      </c>
      <c r="I299" s="23" t="s">
        <v>3</v>
      </c>
    </row>
    <row r="300" spans="1:9" x14ac:dyDescent="0.35">
      <c r="A300" s="25"/>
      <c r="B300" s="18" t="s">
        <v>39</v>
      </c>
      <c r="C300" s="17"/>
      <c r="D300" s="19"/>
      <c r="E300" s="19"/>
      <c r="F300" s="19"/>
      <c r="G300" s="19" t="s">
        <v>2</v>
      </c>
      <c r="H300" s="33">
        <f>H301+H316+H341+H359</f>
        <v>809935</v>
      </c>
      <c r="I300" s="23" t="s">
        <v>3</v>
      </c>
    </row>
    <row r="301" spans="1:9" x14ac:dyDescent="0.35">
      <c r="A301" s="25"/>
      <c r="B301" s="18" t="s">
        <v>7</v>
      </c>
      <c r="C301" s="17"/>
      <c r="D301" s="19"/>
      <c r="E301" s="19"/>
      <c r="F301" s="19"/>
      <c r="G301" s="19" t="s">
        <v>2</v>
      </c>
      <c r="H301" s="33">
        <f>H302+H306+H311</f>
        <v>97000</v>
      </c>
      <c r="I301" s="23" t="s">
        <v>3</v>
      </c>
    </row>
    <row r="302" spans="1:9" x14ac:dyDescent="0.35">
      <c r="A302" s="25">
        <v>1</v>
      </c>
      <c r="B302" s="17" t="s">
        <v>40</v>
      </c>
      <c r="C302" s="17"/>
      <c r="D302" s="24"/>
      <c r="E302" s="25"/>
      <c r="F302" s="29"/>
      <c r="G302" s="24" t="s">
        <v>18</v>
      </c>
      <c r="H302" s="29">
        <v>10000</v>
      </c>
      <c r="I302" s="25" t="s">
        <v>3</v>
      </c>
    </row>
    <row r="303" spans="1:9" x14ac:dyDescent="0.35">
      <c r="A303" s="25"/>
      <c r="B303" s="17" t="s">
        <v>8</v>
      </c>
      <c r="C303" s="17"/>
      <c r="D303" s="17"/>
      <c r="E303" s="24"/>
      <c r="F303" s="17"/>
      <c r="G303" s="17"/>
      <c r="H303" s="17"/>
      <c r="I303" s="25"/>
    </row>
    <row r="304" spans="1:9" x14ac:dyDescent="0.35">
      <c r="A304" s="25"/>
      <c r="B304" s="17" t="s">
        <v>9</v>
      </c>
      <c r="C304" s="17"/>
      <c r="D304" s="17"/>
      <c r="E304" s="24"/>
      <c r="F304" s="17"/>
      <c r="G304" s="17"/>
      <c r="H304" s="17"/>
      <c r="I304" s="25"/>
    </row>
    <row r="305" spans="1:9" x14ac:dyDescent="0.35">
      <c r="A305" s="25"/>
      <c r="B305" s="17" t="s">
        <v>36</v>
      </c>
      <c r="C305" s="17"/>
      <c r="D305" s="17"/>
      <c r="E305" s="24"/>
      <c r="F305" s="17"/>
      <c r="G305" s="17"/>
      <c r="H305" s="17"/>
      <c r="I305" s="25"/>
    </row>
    <row r="306" spans="1:9" x14ac:dyDescent="0.35">
      <c r="A306" s="25">
        <v>2</v>
      </c>
      <c r="B306" s="17" t="s">
        <v>41</v>
      </c>
      <c r="C306" s="17"/>
      <c r="D306" s="17"/>
      <c r="E306" s="24"/>
      <c r="F306" s="17"/>
      <c r="G306" s="24" t="s">
        <v>18</v>
      </c>
      <c r="H306" s="28">
        <v>72000</v>
      </c>
      <c r="I306" s="25" t="s">
        <v>3</v>
      </c>
    </row>
    <row r="307" spans="1:9" x14ac:dyDescent="0.35">
      <c r="A307" s="25"/>
      <c r="B307" s="30" t="s">
        <v>42</v>
      </c>
      <c r="C307" s="17"/>
      <c r="D307" s="17"/>
      <c r="E307" s="24"/>
      <c r="F307" s="17"/>
      <c r="G307" s="17"/>
      <c r="H307" s="17"/>
      <c r="I307" s="25"/>
    </row>
    <row r="308" spans="1:9" x14ac:dyDescent="0.35">
      <c r="A308" s="25"/>
      <c r="B308" s="30" t="s">
        <v>263</v>
      </c>
      <c r="C308" s="17"/>
      <c r="D308" s="17"/>
      <c r="E308" s="24"/>
      <c r="F308" s="17"/>
      <c r="G308" s="17"/>
      <c r="H308" s="17"/>
      <c r="I308" s="25"/>
    </row>
    <row r="309" spans="1:9" x14ac:dyDescent="0.35">
      <c r="A309" s="25"/>
      <c r="B309" s="30" t="s">
        <v>264</v>
      </c>
      <c r="C309" s="17"/>
      <c r="D309" s="17"/>
      <c r="E309" s="24"/>
      <c r="F309" s="17"/>
      <c r="G309" s="17"/>
      <c r="H309" s="17"/>
      <c r="I309" s="25"/>
    </row>
    <row r="310" spans="1:9" x14ac:dyDescent="0.35">
      <c r="A310" s="25"/>
      <c r="B310" s="30"/>
      <c r="C310" s="17"/>
      <c r="D310" s="17"/>
      <c r="E310" s="24"/>
      <c r="F310" s="17"/>
      <c r="G310" s="17"/>
      <c r="H310" s="17"/>
      <c r="I310" s="25"/>
    </row>
    <row r="311" spans="1:9" x14ac:dyDescent="0.35">
      <c r="A311" s="25">
        <v>3</v>
      </c>
      <c r="B311" s="17" t="s">
        <v>43</v>
      </c>
      <c r="C311" s="17"/>
      <c r="D311" s="17"/>
      <c r="E311" s="24"/>
      <c r="F311" s="17"/>
      <c r="G311" s="24" t="s">
        <v>18</v>
      </c>
      <c r="H311" s="29">
        <v>15000</v>
      </c>
      <c r="I311" s="25" t="s">
        <v>3</v>
      </c>
    </row>
    <row r="312" spans="1:9" x14ac:dyDescent="0.35">
      <c r="A312" s="25"/>
      <c r="B312" s="17" t="s">
        <v>44</v>
      </c>
      <c r="C312" s="17"/>
      <c r="D312" s="17"/>
      <c r="E312" s="24"/>
      <c r="F312" s="17"/>
      <c r="G312" s="17"/>
      <c r="H312" s="17"/>
      <c r="I312" s="25"/>
    </row>
    <row r="313" spans="1:9" x14ac:dyDescent="0.35">
      <c r="A313" s="25"/>
      <c r="B313" s="17" t="s">
        <v>45</v>
      </c>
      <c r="C313" s="17"/>
      <c r="D313" s="17"/>
      <c r="E313" s="24"/>
      <c r="F313" s="17"/>
      <c r="G313" s="17"/>
      <c r="H313" s="17"/>
      <c r="I313" s="25"/>
    </row>
    <row r="314" spans="1:9" x14ac:dyDescent="0.35">
      <c r="A314" s="25"/>
      <c r="B314" s="17" t="s">
        <v>46</v>
      </c>
      <c r="C314" s="17"/>
      <c r="D314" s="17"/>
      <c r="E314" s="24"/>
      <c r="F314" s="17"/>
      <c r="G314" s="17"/>
      <c r="H314" s="17"/>
      <c r="I314" s="25"/>
    </row>
    <row r="315" spans="1:9" x14ac:dyDescent="0.35">
      <c r="A315" s="25"/>
      <c r="B315" s="17"/>
      <c r="C315" s="17"/>
      <c r="D315" s="17"/>
      <c r="E315" s="24"/>
      <c r="F315" s="17"/>
      <c r="G315" s="17"/>
      <c r="H315" s="17"/>
      <c r="I315" s="25"/>
    </row>
    <row r="316" spans="1:9" x14ac:dyDescent="0.35">
      <c r="A316" s="25"/>
      <c r="B316" s="18" t="s">
        <v>10</v>
      </c>
      <c r="C316" s="19"/>
      <c r="D316" s="17"/>
      <c r="E316" s="19"/>
      <c r="F316" s="19"/>
      <c r="G316" s="19" t="s">
        <v>2</v>
      </c>
      <c r="H316" s="22">
        <f>H317+H327+H337+H331</f>
        <v>484720</v>
      </c>
      <c r="I316" s="23" t="s">
        <v>3</v>
      </c>
    </row>
    <row r="317" spans="1:9" x14ac:dyDescent="0.35">
      <c r="A317" s="25"/>
      <c r="B317" s="18" t="s">
        <v>47</v>
      </c>
      <c r="C317" s="17"/>
      <c r="D317" s="24"/>
      <c r="E317" s="17"/>
      <c r="F317" s="19"/>
      <c r="G317" s="19" t="s">
        <v>2</v>
      </c>
      <c r="H317" s="22">
        <f>H318+H320+H324</f>
        <v>389720</v>
      </c>
      <c r="I317" s="23" t="s">
        <v>3</v>
      </c>
    </row>
    <row r="318" spans="1:9" x14ac:dyDescent="0.35">
      <c r="A318" s="25">
        <v>1</v>
      </c>
      <c r="B318" s="17" t="s">
        <v>48</v>
      </c>
      <c r="C318" s="17"/>
      <c r="D318" s="24"/>
      <c r="E318" s="17"/>
      <c r="F318" s="25"/>
      <c r="G318" s="24" t="s">
        <v>18</v>
      </c>
      <c r="H318" s="29">
        <v>5000</v>
      </c>
      <c r="I318" s="25" t="s">
        <v>3</v>
      </c>
    </row>
    <row r="319" spans="1:9" x14ac:dyDescent="0.35">
      <c r="A319" s="25"/>
      <c r="B319" s="17" t="s">
        <v>49</v>
      </c>
      <c r="C319" s="17"/>
      <c r="D319" s="17"/>
      <c r="E319" s="24"/>
      <c r="F319" s="17"/>
      <c r="G319" s="24"/>
      <c r="H319" s="29"/>
      <c r="I319" s="25"/>
    </row>
    <row r="320" spans="1:9" x14ac:dyDescent="0.35">
      <c r="A320" s="25">
        <v>2</v>
      </c>
      <c r="B320" s="17" t="s">
        <v>265</v>
      </c>
      <c r="C320" s="17"/>
      <c r="D320" s="17"/>
      <c r="E320" s="24"/>
      <c r="F320" s="17"/>
      <c r="G320" s="24" t="s">
        <v>18</v>
      </c>
      <c r="H320" s="28">
        <v>196800</v>
      </c>
      <c r="I320" s="25" t="s">
        <v>3</v>
      </c>
    </row>
    <row r="321" spans="1:9" x14ac:dyDescent="0.35">
      <c r="A321" s="25"/>
      <c r="B321" s="17" t="s">
        <v>50</v>
      </c>
      <c r="C321" s="18"/>
      <c r="D321" s="18"/>
      <c r="E321" s="19"/>
      <c r="F321" s="18"/>
      <c r="G321" s="24"/>
      <c r="H321" s="29"/>
      <c r="I321" s="25"/>
    </row>
    <row r="322" spans="1:9" x14ac:dyDescent="0.35">
      <c r="A322" s="25"/>
      <c r="B322" s="34" t="s">
        <v>266</v>
      </c>
      <c r="C322" s="35"/>
      <c r="D322" s="18"/>
      <c r="E322" s="19"/>
      <c r="F322" s="18"/>
      <c r="G322" s="24"/>
      <c r="H322" s="29"/>
      <c r="I322" s="25"/>
    </row>
    <row r="323" spans="1:9" x14ac:dyDescent="0.35">
      <c r="A323" s="25"/>
      <c r="B323" s="34" t="s">
        <v>267</v>
      </c>
      <c r="C323" s="35"/>
      <c r="D323" s="18"/>
      <c r="E323" s="19"/>
      <c r="F323" s="18"/>
      <c r="G323" s="24"/>
      <c r="H323" s="29"/>
      <c r="I323" s="25"/>
    </row>
    <row r="324" spans="1:9" x14ac:dyDescent="0.35">
      <c r="A324" s="25">
        <v>3</v>
      </c>
      <c r="B324" s="17" t="s">
        <v>51</v>
      </c>
      <c r="C324" s="17"/>
      <c r="D324" s="17"/>
      <c r="E324" s="24"/>
      <c r="F324" s="17"/>
      <c r="G324" s="24" t="s">
        <v>18</v>
      </c>
      <c r="H324" s="28">
        <v>187920</v>
      </c>
      <c r="I324" s="25" t="s">
        <v>3</v>
      </c>
    </row>
    <row r="325" spans="1:9" x14ac:dyDescent="0.35">
      <c r="A325" s="25"/>
      <c r="B325" s="17" t="s">
        <v>52</v>
      </c>
      <c r="C325" s="18"/>
      <c r="D325" s="18"/>
      <c r="E325" s="19"/>
      <c r="F325" s="18"/>
      <c r="G325" s="24"/>
      <c r="H325" s="29"/>
      <c r="I325" s="25"/>
    </row>
    <row r="326" spans="1:9" x14ac:dyDescent="0.35">
      <c r="A326" s="25"/>
      <c r="B326" s="17"/>
      <c r="C326" s="18"/>
      <c r="D326" s="18"/>
      <c r="E326" s="19"/>
      <c r="F326" s="18"/>
      <c r="G326" s="24"/>
      <c r="H326" s="29"/>
      <c r="I326" s="25"/>
    </row>
    <row r="327" spans="1:9" x14ac:dyDescent="0.35">
      <c r="A327" s="25"/>
      <c r="B327" s="18" t="s">
        <v>53</v>
      </c>
      <c r="C327" s="18"/>
      <c r="D327" s="18"/>
      <c r="E327" s="19"/>
      <c r="F327" s="18"/>
      <c r="G327" s="19" t="s">
        <v>2</v>
      </c>
      <c r="H327" s="22">
        <v>5000</v>
      </c>
      <c r="I327" s="23" t="s">
        <v>3</v>
      </c>
    </row>
    <row r="328" spans="1:9" x14ac:dyDescent="0.35">
      <c r="A328" s="25">
        <v>1</v>
      </c>
      <c r="B328" s="17" t="s">
        <v>54</v>
      </c>
      <c r="C328" s="17"/>
      <c r="D328" s="17"/>
      <c r="E328" s="24"/>
      <c r="F328" s="17"/>
      <c r="G328" s="24" t="s">
        <v>18</v>
      </c>
      <c r="H328" s="29">
        <v>5000</v>
      </c>
      <c r="I328" s="25" t="s">
        <v>3</v>
      </c>
    </row>
    <row r="329" spans="1:9" x14ac:dyDescent="0.35">
      <c r="A329" s="25"/>
      <c r="B329" s="17" t="s">
        <v>55</v>
      </c>
      <c r="C329" s="17"/>
      <c r="D329" s="17"/>
      <c r="E329" s="24"/>
      <c r="F329" s="17"/>
      <c r="G329" s="17"/>
      <c r="H329" s="29"/>
      <c r="I329" s="25"/>
    </row>
    <row r="330" spans="1:9" x14ac:dyDescent="0.35">
      <c r="A330" s="25"/>
      <c r="B330" s="17"/>
      <c r="C330" s="17"/>
      <c r="D330" s="17"/>
      <c r="E330" s="24"/>
      <c r="F330" s="17"/>
      <c r="G330" s="17"/>
      <c r="H330" s="29"/>
      <c r="I330" s="25"/>
    </row>
    <row r="331" spans="1:9" x14ac:dyDescent="0.35">
      <c r="A331" s="25"/>
      <c r="B331" s="35" t="s">
        <v>268</v>
      </c>
      <c r="C331" s="17"/>
      <c r="D331" s="19"/>
      <c r="E331" s="17"/>
      <c r="F331" s="17"/>
      <c r="G331" s="19" t="s">
        <v>2</v>
      </c>
      <c r="H331" s="22">
        <f>H332+H334</f>
        <v>70000</v>
      </c>
      <c r="I331" s="25" t="s">
        <v>3</v>
      </c>
    </row>
    <row r="332" spans="1:9" x14ac:dyDescent="0.35">
      <c r="A332" s="25">
        <v>1</v>
      </c>
      <c r="B332" s="17" t="s">
        <v>269</v>
      </c>
      <c r="C332" s="17"/>
      <c r="D332" s="19"/>
      <c r="E332" s="17"/>
      <c r="F332" s="17"/>
      <c r="G332" s="24" t="s">
        <v>18</v>
      </c>
      <c r="H332" s="29">
        <v>20000</v>
      </c>
      <c r="I332" s="25" t="s">
        <v>3</v>
      </c>
    </row>
    <row r="333" spans="1:9" x14ac:dyDescent="0.35">
      <c r="A333" s="25"/>
      <c r="B333" s="17" t="s">
        <v>270</v>
      </c>
      <c r="C333" s="17"/>
      <c r="D333" s="19"/>
      <c r="E333" s="17"/>
      <c r="F333" s="17"/>
      <c r="G333" s="17"/>
      <c r="H333" s="17"/>
      <c r="I333" s="25"/>
    </row>
    <row r="334" spans="1:9" x14ac:dyDescent="0.35">
      <c r="A334" s="25">
        <v>2</v>
      </c>
      <c r="B334" s="17" t="s">
        <v>11</v>
      </c>
      <c r="C334" s="17"/>
      <c r="D334" s="19"/>
      <c r="E334" s="17"/>
      <c r="F334" s="17"/>
      <c r="G334" s="24" t="s">
        <v>18</v>
      </c>
      <c r="H334" s="28">
        <v>50000</v>
      </c>
      <c r="I334" s="25" t="s">
        <v>3</v>
      </c>
    </row>
    <row r="335" spans="1:9" x14ac:dyDescent="0.35">
      <c r="A335" s="25"/>
      <c r="B335" s="17" t="s">
        <v>56</v>
      </c>
      <c r="C335" s="17"/>
      <c r="D335" s="19"/>
      <c r="E335" s="17"/>
      <c r="F335" s="17"/>
      <c r="G335" s="17"/>
      <c r="H335" s="17"/>
      <c r="I335" s="25"/>
    </row>
    <row r="336" spans="1:9" x14ac:dyDescent="0.35">
      <c r="A336" s="25"/>
      <c r="B336" s="17"/>
      <c r="C336" s="17"/>
      <c r="D336" s="19"/>
      <c r="E336" s="17"/>
      <c r="F336" s="17"/>
      <c r="G336" s="17"/>
      <c r="H336" s="17"/>
      <c r="I336" s="25"/>
    </row>
    <row r="337" spans="1:9" x14ac:dyDescent="0.35">
      <c r="A337" s="25"/>
      <c r="B337" s="18" t="s">
        <v>271</v>
      </c>
      <c r="C337" s="18"/>
      <c r="D337" s="18"/>
      <c r="E337" s="18"/>
      <c r="F337" s="18"/>
      <c r="G337" s="19" t="s">
        <v>2</v>
      </c>
      <c r="H337" s="37">
        <v>20000</v>
      </c>
      <c r="I337" s="23" t="s">
        <v>3</v>
      </c>
    </row>
    <row r="338" spans="1:9" x14ac:dyDescent="0.35">
      <c r="A338" s="25">
        <v>1</v>
      </c>
      <c r="B338" s="17" t="s">
        <v>272</v>
      </c>
      <c r="C338" s="17"/>
      <c r="D338" s="17"/>
      <c r="E338" s="17"/>
      <c r="F338" s="17"/>
      <c r="G338" s="24" t="s">
        <v>18</v>
      </c>
      <c r="H338" s="28">
        <v>20000</v>
      </c>
      <c r="I338" s="25" t="s">
        <v>3</v>
      </c>
    </row>
    <row r="339" spans="1:9" x14ac:dyDescent="0.35">
      <c r="A339" s="78"/>
      <c r="B339" s="17" t="s">
        <v>57</v>
      </c>
      <c r="C339" s="17"/>
      <c r="D339" s="17"/>
      <c r="E339" s="17"/>
      <c r="F339" s="23"/>
      <c r="G339" s="22"/>
      <c r="H339" s="18"/>
      <c r="I339" s="23"/>
    </row>
    <row r="340" spans="1:9" x14ac:dyDescent="0.35">
      <c r="A340" s="78"/>
      <c r="B340" s="17"/>
      <c r="C340" s="17"/>
      <c r="D340" s="17"/>
      <c r="E340" s="17"/>
      <c r="F340" s="23"/>
      <c r="G340" s="22"/>
      <c r="H340" s="18"/>
      <c r="I340" s="23"/>
    </row>
    <row r="341" spans="1:9" x14ac:dyDescent="0.35">
      <c r="A341" s="25"/>
      <c r="B341" s="18" t="s">
        <v>13</v>
      </c>
      <c r="C341" s="18"/>
      <c r="D341" s="19"/>
      <c r="E341" s="19"/>
      <c r="F341" s="22"/>
      <c r="G341" s="19" t="s">
        <v>2</v>
      </c>
      <c r="H341" s="22">
        <f>H342+H345+H347+H349+H352+H354+H356</f>
        <v>215000</v>
      </c>
      <c r="I341" s="23" t="s">
        <v>3</v>
      </c>
    </row>
    <row r="342" spans="1:9" x14ac:dyDescent="0.35">
      <c r="A342" s="25">
        <v>1</v>
      </c>
      <c r="B342" s="17" t="s">
        <v>273</v>
      </c>
      <c r="C342" s="17"/>
      <c r="D342" s="17"/>
      <c r="E342" s="24"/>
      <c r="F342" s="17"/>
      <c r="G342" s="24" t="s">
        <v>18</v>
      </c>
      <c r="H342" s="29">
        <v>30000</v>
      </c>
      <c r="I342" s="25" t="s">
        <v>3</v>
      </c>
    </row>
    <row r="343" spans="1:9" x14ac:dyDescent="0.35">
      <c r="A343" s="25"/>
      <c r="B343" s="17" t="s">
        <v>58</v>
      </c>
      <c r="C343" s="17"/>
      <c r="D343" s="17"/>
      <c r="E343" s="24"/>
      <c r="F343" s="17"/>
      <c r="G343" s="17"/>
      <c r="H343" s="17"/>
      <c r="I343" s="25"/>
    </row>
    <row r="344" spans="1:9" x14ac:dyDescent="0.35">
      <c r="A344" s="25"/>
      <c r="B344" s="17" t="s">
        <v>59</v>
      </c>
      <c r="C344" s="17"/>
      <c r="D344" s="17"/>
      <c r="E344" s="24"/>
      <c r="F344" s="17"/>
      <c r="G344" s="17"/>
      <c r="H344" s="17"/>
      <c r="I344" s="25"/>
    </row>
    <row r="345" spans="1:9" x14ac:dyDescent="0.35">
      <c r="A345" s="25">
        <v>2</v>
      </c>
      <c r="B345" s="17" t="s">
        <v>274</v>
      </c>
      <c r="C345" s="17"/>
      <c r="D345" s="17"/>
      <c r="E345" s="24"/>
      <c r="F345" s="17"/>
      <c r="G345" s="24" t="s">
        <v>18</v>
      </c>
      <c r="H345" s="29">
        <v>10000</v>
      </c>
      <c r="I345" s="25" t="s">
        <v>3</v>
      </c>
    </row>
    <row r="346" spans="1:9" x14ac:dyDescent="0.35">
      <c r="A346" s="25"/>
      <c r="B346" s="17" t="s">
        <v>60</v>
      </c>
      <c r="C346" s="17"/>
      <c r="D346" s="17"/>
      <c r="E346" s="24"/>
      <c r="F346" s="17"/>
      <c r="G346" s="17"/>
      <c r="H346" s="17"/>
      <c r="I346" s="25"/>
    </row>
    <row r="347" spans="1:9" x14ac:dyDescent="0.35">
      <c r="A347" s="25">
        <v>3</v>
      </c>
      <c r="B347" s="17" t="s">
        <v>275</v>
      </c>
      <c r="C347" s="17"/>
      <c r="D347" s="17"/>
      <c r="E347" s="24"/>
      <c r="F347" s="17"/>
      <c r="G347" s="24" t="s">
        <v>18</v>
      </c>
      <c r="H347" s="29">
        <v>10000</v>
      </c>
      <c r="I347" s="25" t="s">
        <v>3</v>
      </c>
    </row>
    <row r="348" spans="1:9" x14ac:dyDescent="0.35">
      <c r="A348" s="25"/>
      <c r="B348" s="17" t="s">
        <v>61</v>
      </c>
      <c r="C348" s="17"/>
      <c r="D348" s="17"/>
      <c r="E348" s="24"/>
      <c r="F348" s="17"/>
      <c r="G348" s="17"/>
      <c r="H348" s="17"/>
      <c r="I348" s="25"/>
    </row>
    <row r="349" spans="1:9" x14ac:dyDescent="0.35">
      <c r="A349" s="25">
        <v>4</v>
      </c>
      <c r="B349" s="17" t="s">
        <v>276</v>
      </c>
      <c r="C349" s="17"/>
      <c r="D349" s="17"/>
      <c r="E349" s="24"/>
      <c r="F349" s="17"/>
      <c r="G349" s="17" t="s">
        <v>18</v>
      </c>
      <c r="H349" s="28">
        <v>100000</v>
      </c>
      <c r="I349" s="25" t="s">
        <v>3</v>
      </c>
    </row>
    <row r="350" spans="1:9" x14ac:dyDescent="0.35">
      <c r="A350" s="25"/>
      <c r="B350" s="17" t="s">
        <v>62</v>
      </c>
      <c r="C350" s="17"/>
      <c r="D350" s="17"/>
      <c r="E350" s="24"/>
      <c r="F350" s="17"/>
      <c r="G350" s="17"/>
      <c r="H350" s="17"/>
      <c r="I350" s="25"/>
    </row>
    <row r="351" spans="1:9" x14ac:dyDescent="0.35">
      <c r="A351" s="25"/>
      <c r="B351" s="17" t="s">
        <v>63</v>
      </c>
      <c r="C351" s="17"/>
      <c r="D351" s="17"/>
      <c r="E351" s="24"/>
      <c r="F351" s="17"/>
      <c r="G351" s="24"/>
      <c r="H351" s="29"/>
      <c r="I351" s="25"/>
    </row>
    <row r="352" spans="1:9" x14ac:dyDescent="0.35">
      <c r="A352" s="25">
        <v>5</v>
      </c>
      <c r="B352" s="17" t="s">
        <v>277</v>
      </c>
      <c r="C352" s="17"/>
      <c r="D352" s="17"/>
      <c r="E352" s="24"/>
      <c r="F352" s="17"/>
      <c r="G352" s="17" t="s">
        <v>18</v>
      </c>
      <c r="H352" s="28">
        <v>40000</v>
      </c>
      <c r="I352" s="25" t="s">
        <v>3</v>
      </c>
    </row>
    <row r="353" spans="1:9" x14ac:dyDescent="0.35">
      <c r="A353" s="25"/>
      <c r="B353" s="17" t="s">
        <v>65</v>
      </c>
      <c r="C353" s="17"/>
      <c r="D353" s="17"/>
      <c r="E353" s="24"/>
      <c r="F353" s="17"/>
      <c r="G353" s="17"/>
      <c r="H353" s="17"/>
      <c r="I353" s="25"/>
    </row>
    <row r="354" spans="1:9" x14ac:dyDescent="0.35">
      <c r="A354" s="25">
        <v>6</v>
      </c>
      <c r="B354" s="17" t="s">
        <v>278</v>
      </c>
      <c r="C354" s="17"/>
      <c r="D354" s="17"/>
      <c r="E354" s="24"/>
      <c r="F354" s="17"/>
      <c r="G354" s="17" t="s">
        <v>18</v>
      </c>
      <c r="H354" s="28">
        <v>5000</v>
      </c>
      <c r="I354" s="25" t="s">
        <v>3</v>
      </c>
    </row>
    <row r="355" spans="1:9" x14ac:dyDescent="0.35">
      <c r="A355" s="25"/>
      <c r="B355" s="17" t="s">
        <v>66</v>
      </c>
      <c r="C355" s="17"/>
      <c r="D355" s="17"/>
      <c r="E355" s="24"/>
      <c r="F355" s="17"/>
      <c r="G355" s="17"/>
      <c r="H355" s="17"/>
      <c r="I355" s="25"/>
    </row>
    <row r="356" spans="1:9" x14ac:dyDescent="0.35">
      <c r="A356" s="25">
        <v>7</v>
      </c>
      <c r="B356" s="17" t="s">
        <v>279</v>
      </c>
      <c r="C356" s="17"/>
      <c r="D356" s="17"/>
      <c r="E356" s="24"/>
      <c r="F356" s="17"/>
      <c r="G356" s="17" t="s">
        <v>18</v>
      </c>
      <c r="H356" s="28">
        <v>20000</v>
      </c>
      <c r="I356" s="25" t="s">
        <v>3</v>
      </c>
    </row>
    <row r="357" spans="1:9" x14ac:dyDescent="0.35">
      <c r="A357" s="25"/>
      <c r="B357" s="17" t="s">
        <v>67</v>
      </c>
      <c r="C357" s="17"/>
      <c r="D357" s="17"/>
      <c r="E357" s="24"/>
      <c r="F357" s="17"/>
      <c r="G357" s="17"/>
      <c r="H357" s="17"/>
      <c r="I357" s="25"/>
    </row>
    <row r="358" spans="1:9" x14ac:dyDescent="0.35">
      <c r="A358" s="25"/>
      <c r="B358" s="17"/>
      <c r="C358" s="17"/>
      <c r="D358" s="17"/>
      <c r="E358" s="24"/>
      <c r="F358" s="17"/>
      <c r="G358" s="17"/>
      <c r="H358" s="17"/>
      <c r="I358" s="25"/>
    </row>
    <row r="359" spans="1:9" x14ac:dyDescent="0.35">
      <c r="A359" s="23"/>
      <c r="B359" s="18" t="s">
        <v>14</v>
      </c>
      <c r="C359" s="39"/>
      <c r="D359" s="19"/>
      <c r="E359" s="19"/>
      <c r="F359" s="22"/>
      <c r="G359" s="19" t="s">
        <v>2</v>
      </c>
      <c r="H359" s="22">
        <f>H360+H362</f>
        <v>13215</v>
      </c>
      <c r="I359" s="23" t="s">
        <v>3</v>
      </c>
    </row>
    <row r="360" spans="1:9" x14ac:dyDescent="0.35">
      <c r="A360" s="25">
        <v>1</v>
      </c>
      <c r="B360" s="17" t="s">
        <v>68</v>
      </c>
      <c r="C360" s="17"/>
      <c r="D360" s="17"/>
      <c r="E360" s="24"/>
      <c r="F360" s="18"/>
      <c r="G360" s="24" t="s">
        <v>18</v>
      </c>
      <c r="H360" s="29">
        <v>2000</v>
      </c>
      <c r="I360" s="25" t="s">
        <v>3</v>
      </c>
    </row>
    <row r="361" spans="1:9" x14ac:dyDescent="0.35">
      <c r="A361" s="25"/>
      <c r="B361" s="17" t="s">
        <v>69</v>
      </c>
      <c r="C361" s="17"/>
      <c r="D361" s="17"/>
      <c r="E361" s="24"/>
      <c r="F361" s="17"/>
      <c r="G361" s="17"/>
      <c r="H361" s="17"/>
      <c r="I361" s="25"/>
    </row>
    <row r="362" spans="1:9" x14ac:dyDescent="0.35">
      <c r="A362" s="25">
        <v>2</v>
      </c>
      <c r="B362" s="17" t="s">
        <v>70</v>
      </c>
      <c r="C362" s="17"/>
      <c r="D362" s="17"/>
      <c r="E362" s="24"/>
      <c r="F362" s="18"/>
      <c r="G362" s="24" t="s">
        <v>18</v>
      </c>
      <c r="H362" s="29">
        <v>11215</v>
      </c>
      <c r="I362" s="25" t="s">
        <v>3</v>
      </c>
    </row>
    <row r="363" spans="1:9" x14ac:dyDescent="0.35">
      <c r="A363" s="25"/>
      <c r="B363" s="17" t="s">
        <v>71</v>
      </c>
      <c r="C363" s="17"/>
      <c r="D363" s="17"/>
      <c r="E363" s="24"/>
      <c r="F363" s="17"/>
      <c r="G363" s="17"/>
      <c r="H363" s="17"/>
      <c r="I363" s="25"/>
    </row>
    <row r="364" spans="1:9" x14ac:dyDescent="0.35">
      <c r="A364" s="23"/>
      <c r="B364" s="17"/>
      <c r="C364" s="19"/>
      <c r="D364" s="17"/>
      <c r="E364" s="19"/>
      <c r="F364" s="22"/>
      <c r="G364" s="18"/>
      <c r="H364" s="17"/>
      <c r="I364" s="25"/>
    </row>
  </sheetData>
  <mergeCells count="7">
    <mergeCell ref="A272:I272"/>
    <mergeCell ref="A1:I1"/>
    <mergeCell ref="A2:I2"/>
    <mergeCell ref="A111:I111"/>
    <mergeCell ref="A271:I271"/>
    <mergeCell ref="A139:C139"/>
    <mergeCell ref="A188:F188"/>
  </mergeCells>
  <pageMargins left="0.53" right="0.25" top="0.55000000000000004" bottom="0.51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0571F-938D-4E99-BD31-12770A420AC4}">
  <dimension ref="A1:I34"/>
  <sheetViews>
    <sheetView tabSelected="1" workbookViewId="0">
      <selection activeCell="E37" sqref="E37"/>
    </sheetView>
  </sheetViews>
  <sheetFormatPr defaultRowHeight="21" x14ac:dyDescent="0.35"/>
  <cols>
    <col min="1" max="1" width="5.625" style="1" customWidth="1"/>
    <col min="2" max="5" width="9" style="1"/>
    <col min="6" max="6" width="19.625" style="1" customWidth="1"/>
    <col min="7" max="7" width="7.875" style="1" customWidth="1"/>
    <col min="8" max="8" width="10" style="1" customWidth="1"/>
    <col min="9" max="9" width="6.125" style="1" customWidth="1"/>
    <col min="10" max="16384" width="9" style="1"/>
  </cols>
  <sheetData>
    <row r="1" spans="1:9" ht="26.25" x14ac:dyDescent="0.35">
      <c r="A1" s="138" t="s">
        <v>0</v>
      </c>
      <c r="B1" s="138"/>
      <c r="C1" s="138"/>
      <c r="D1" s="138"/>
      <c r="E1" s="138"/>
      <c r="F1" s="138"/>
      <c r="G1" s="138"/>
      <c r="H1" s="138"/>
      <c r="I1" s="138"/>
    </row>
    <row r="2" spans="1:9" ht="11.25" customHeight="1" x14ac:dyDescent="0.35">
      <c r="A2" s="17"/>
      <c r="B2" s="17"/>
      <c r="C2" s="24"/>
      <c r="D2" s="17"/>
      <c r="E2" s="17"/>
      <c r="F2" s="24"/>
      <c r="G2" s="29"/>
      <c r="H2" s="17"/>
      <c r="I2" s="17"/>
    </row>
    <row r="3" spans="1:9" ht="31.5" customHeight="1" x14ac:dyDescent="0.35">
      <c r="A3" s="52" t="s">
        <v>15</v>
      </c>
      <c r="B3" s="52"/>
      <c r="C3" s="52"/>
      <c r="D3" s="52"/>
      <c r="E3" s="52"/>
      <c r="F3" s="19"/>
      <c r="G3" s="58" t="s">
        <v>2</v>
      </c>
      <c r="H3" s="80">
        <f>H4</f>
        <v>250000</v>
      </c>
      <c r="I3" s="56" t="s">
        <v>72</v>
      </c>
    </row>
    <row r="4" spans="1:9" ht="28.5" customHeight="1" x14ac:dyDescent="0.35">
      <c r="A4" s="18"/>
      <c r="B4" s="52" t="s">
        <v>38</v>
      </c>
      <c r="C4" s="17"/>
      <c r="D4" s="17"/>
      <c r="E4" s="23"/>
      <c r="F4" s="19"/>
      <c r="G4" s="58" t="s">
        <v>2</v>
      </c>
      <c r="H4" s="80">
        <f>H5</f>
        <v>250000</v>
      </c>
      <c r="I4" s="56" t="s">
        <v>72</v>
      </c>
    </row>
    <row r="5" spans="1:9" ht="25.5" customHeight="1" x14ac:dyDescent="0.35">
      <c r="A5" s="18"/>
      <c r="B5" s="40" t="s">
        <v>73</v>
      </c>
      <c r="C5" s="17"/>
      <c r="D5" s="17"/>
      <c r="E5" s="17"/>
      <c r="F5" s="19"/>
      <c r="G5" s="19" t="s">
        <v>2</v>
      </c>
      <c r="H5" s="22">
        <f>H7+H16+H25</f>
        <v>250000</v>
      </c>
      <c r="I5" s="23" t="s">
        <v>3</v>
      </c>
    </row>
    <row r="6" spans="1:9" ht="26.25" customHeight="1" x14ac:dyDescent="0.35">
      <c r="A6" s="17"/>
      <c r="B6" s="18" t="s">
        <v>74</v>
      </c>
      <c r="C6" s="17"/>
      <c r="D6" s="17"/>
      <c r="E6" s="17"/>
      <c r="F6" s="17"/>
      <c r="G6" s="17"/>
      <c r="H6" s="22"/>
      <c r="I6" s="18"/>
    </row>
    <row r="7" spans="1:9" x14ac:dyDescent="0.35">
      <c r="A7" s="24">
        <v>1</v>
      </c>
      <c r="B7" s="17" t="s">
        <v>75</v>
      </c>
      <c r="C7" s="17"/>
      <c r="D7" s="17"/>
      <c r="E7" s="24"/>
      <c r="F7" s="17"/>
      <c r="G7" s="24" t="s">
        <v>18</v>
      </c>
      <c r="H7" s="41">
        <v>20000</v>
      </c>
      <c r="I7" s="25" t="s">
        <v>3</v>
      </c>
    </row>
    <row r="8" spans="1:9" x14ac:dyDescent="0.35">
      <c r="A8" s="18"/>
      <c r="B8" s="34" t="s">
        <v>76</v>
      </c>
      <c r="C8" s="24"/>
      <c r="D8" s="17"/>
      <c r="E8" s="17"/>
      <c r="F8" s="24"/>
      <c r="G8" s="29"/>
      <c r="H8" s="18"/>
      <c r="I8" s="17"/>
    </row>
    <row r="9" spans="1:9" x14ac:dyDescent="0.35">
      <c r="A9" s="18"/>
      <c r="B9" s="64" t="s">
        <v>211</v>
      </c>
      <c r="C9" s="86"/>
      <c r="D9" s="64"/>
      <c r="E9" s="86"/>
      <c r="F9" s="87"/>
      <c r="G9" s="88"/>
      <c r="H9" s="64"/>
      <c r="I9" s="17"/>
    </row>
    <row r="10" spans="1:9" x14ac:dyDescent="0.35">
      <c r="A10" s="18"/>
      <c r="B10" s="64" t="s">
        <v>212</v>
      </c>
      <c r="C10" s="86"/>
      <c r="D10" s="64"/>
      <c r="E10" s="86"/>
      <c r="F10" s="87"/>
      <c r="G10" s="88"/>
      <c r="H10" s="64"/>
      <c r="I10" s="17"/>
    </row>
    <row r="11" spans="1:9" x14ac:dyDescent="0.35">
      <c r="A11" s="18"/>
      <c r="B11" s="64" t="s">
        <v>213</v>
      </c>
      <c r="C11" s="86"/>
      <c r="D11" s="64"/>
      <c r="E11" s="86"/>
      <c r="F11" s="87"/>
      <c r="G11" s="88"/>
      <c r="H11" s="64"/>
      <c r="I11" s="17"/>
    </row>
    <row r="12" spans="1:9" x14ac:dyDescent="0.35">
      <c r="A12" s="18"/>
      <c r="B12" s="64" t="s">
        <v>77</v>
      </c>
      <c r="C12" s="86"/>
      <c r="D12" s="64"/>
      <c r="E12" s="86"/>
      <c r="F12" s="87"/>
      <c r="G12" s="88"/>
      <c r="H12" s="64"/>
      <c r="I12" s="17"/>
    </row>
    <row r="13" spans="1:9" x14ac:dyDescent="0.35">
      <c r="A13" s="18"/>
      <c r="B13" s="64" t="s">
        <v>78</v>
      </c>
      <c r="C13" s="86"/>
      <c r="D13" s="64"/>
      <c r="E13" s="86"/>
      <c r="F13" s="87"/>
      <c r="G13" s="88"/>
      <c r="H13" s="64"/>
      <c r="I13" s="17"/>
    </row>
    <row r="14" spans="1:9" x14ac:dyDescent="0.35">
      <c r="A14" s="17"/>
      <c r="B14" s="147" t="s">
        <v>206</v>
      </c>
      <c r="C14" s="147"/>
      <c r="D14" s="147"/>
      <c r="E14" s="147"/>
      <c r="F14" s="147"/>
      <c r="G14" s="147"/>
      <c r="H14" s="147"/>
      <c r="I14" s="147"/>
    </row>
    <row r="15" spans="1:9" ht="11.25" customHeight="1" x14ac:dyDescent="0.35">
      <c r="A15" s="18"/>
      <c r="B15" s="17"/>
      <c r="C15" s="19"/>
      <c r="D15" s="17"/>
      <c r="E15" s="19"/>
      <c r="F15" s="22"/>
      <c r="G15" s="18"/>
      <c r="H15" s="17"/>
      <c r="I15" s="17"/>
    </row>
    <row r="16" spans="1:9" x14ac:dyDescent="0.35">
      <c r="A16" s="17">
        <v>2</v>
      </c>
      <c r="B16" s="17" t="s">
        <v>12</v>
      </c>
      <c r="C16" s="17"/>
      <c r="D16" s="19"/>
      <c r="E16" s="17"/>
      <c r="F16" s="17"/>
      <c r="G16" s="24" t="s">
        <v>18</v>
      </c>
      <c r="H16" s="26">
        <v>30000</v>
      </c>
      <c r="I16" s="25" t="s">
        <v>3</v>
      </c>
    </row>
    <row r="17" spans="1:9" x14ac:dyDescent="0.35">
      <c r="A17" s="17"/>
      <c r="B17" s="17" t="s">
        <v>79</v>
      </c>
      <c r="C17" s="17"/>
      <c r="D17" s="19"/>
      <c r="E17" s="17"/>
      <c r="F17" s="17"/>
      <c r="G17" s="25"/>
      <c r="H17" s="17"/>
      <c r="I17" s="17"/>
    </row>
    <row r="18" spans="1:9" x14ac:dyDescent="0.35">
      <c r="A18" s="18"/>
      <c r="B18" s="64" t="s">
        <v>211</v>
      </c>
      <c r="C18" s="86"/>
      <c r="D18" s="64"/>
      <c r="E18" s="86"/>
      <c r="F18" s="87"/>
      <c r="G18" s="88"/>
      <c r="H18" s="64"/>
      <c r="I18" s="17"/>
    </row>
    <row r="19" spans="1:9" x14ac:dyDescent="0.35">
      <c r="A19" s="18"/>
      <c r="B19" s="64" t="s">
        <v>212</v>
      </c>
      <c r="C19" s="86"/>
      <c r="D19" s="64"/>
      <c r="E19" s="86"/>
      <c r="F19" s="87"/>
      <c r="G19" s="88"/>
      <c r="H19" s="64"/>
      <c r="I19" s="17"/>
    </row>
    <row r="20" spans="1:9" x14ac:dyDescent="0.35">
      <c r="A20" s="17"/>
      <c r="B20" s="64" t="s">
        <v>214</v>
      </c>
      <c r="C20" s="64"/>
      <c r="D20" s="86"/>
      <c r="E20" s="64"/>
      <c r="F20" s="64"/>
      <c r="G20" s="76"/>
      <c r="H20" s="64"/>
      <c r="I20" s="2"/>
    </row>
    <row r="21" spans="1:9" x14ac:dyDescent="0.35">
      <c r="A21" s="17"/>
      <c r="B21" s="64" t="s">
        <v>215</v>
      </c>
      <c r="C21" s="64"/>
      <c r="D21" s="86"/>
      <c r="E21" s="64"/>
      <c r="F21" s="64"/>
      <c r="G21" s="76"/>
      <c r="H21" s="64"/>
      <c r="I21" s="2"/>
    </row>
    <row r="22" spans="1:9" x14ac:dyDescent="0.35">
      <c r="A22" s="17"/>
      <c r="B22" s="64" t="s">
        <v>81</v>
      </c>
      <c r="C22" s="64"/>
      <c r="D22" s="86"/>
      <c r="E22" s="64"/>
      <c r="F22" s="64"/>
      <c r="G22" s="76"/>
      <c r="H22" s="64"/>
      <c r="I22" s="17"/>
    </row>
    <row r="23" spans="1:9" x14ac:dyDescent="0.35">
      <c r="A23" s="17"/>
      <c r="B23" s="147" t="s">
        <v>207</v>
      </c>
      <c r="C23" s="147"/>
      <c r="D23" s="147"/>
      <c r="E23" s="147"/>
      <c r="F23" s="147"/>
      <c r="G23" s="147"/>
      <c r="H23" s="147"/>
      <c r="I23" s="147"/>
    </row>
    <row r="24" spans="1:9" ht="13.5" customHeight="1" x14ac:dyDescent="0.35">
      <c r="A24" s="17"/>
      <c r="B24" s="17"/>
      <c r="C24" s="17"/>
      <c r="D24" s="19"/>
      <c r="E24" s="17"/>
      <c r="F24" s="17"/>
      <c r="G24" s="25"/>
      <c r="H24" s="17"/>
      <c r="I24" s="17"/>
    </row>
    <row r="25" spans="1:9" x14ac:dyDescent="0.35">
      <c r="A25" s="17">
        <v>3</v>
      </c>
      <c r="B25" s="17" t="s">
        <v>209</v>
      </c>
      <c r="C25" s="17"/>
      <c r="D25" s="17"/>
      <c r="E25" s="17"/>
      <c r="F25" s="17"/>
      <c r="G25" s="24" t="s">
        <v>18</v>
      </c>
      <c r="H25" s="42">
        <v>200000</v>
      </c>
      <c r="I25" s="17" t="s">
        <v>3</v>
      </c>
    </row>
    <row r="26" spans="1:9" x14ac:dyDescent="0.35">
      <c r="A26" s="17"/>
      <c r="B26" s="17" t="s">
        <v>82</v>
      </c>
      <c r="C26" s="17"/>
      <c r="D26" s="17"/>
      <c r="E26" s="17"/>
      <c r="F26" s="17"/>
      <c r="G26" s="24"/>
      <c r="H26" s="29"/>
      <c r="I26" s="17"/>
    </row>
    <row r="27" spans="1:9" x14ac:dyDescent="0.35">
      <c r="A27" s="17"/>
      <c r="B27" s="17" t="s">
        <v>210</v>
      </c>
      <c r="C27" s="17"/>
      <c r="D27" s="17"/>
      <c r="E27" s="17"/>
      <c r="F27" s="17"/>
      <c r="G27" s="17"/>
      <c r="H27" s="17"/>
      <c r="I27" s="17"/>
    </row>
    <row r="28" spans="1:9" x14ac:dyDescent="0.35">
      <c r="A28" s="18"/>
      <c r="B28" s="64" t="s">
        <v>211</v>
      </c>
      <c r="C28" s="86"/>
      <c r="D28" s="64"/>
      <c r="E28" s="86"/>
      <c r="F28" s="87"/>
      <c r="G28" s="88"/>
      <c r="H28" s="64"/>
      <c r="I28" s="17"/>
    </row>
    <row r="29" spans="1:9" x14ac:dyDescent="0.35">
      <c r="A29" s="18"/>
      <c r="B29" s="64" t="s">
        <v>212</v>
      </c>
      <c r="C29" s="86"/>
      <c r="D29" s="64"/>
      <c r="E29" s="86"/>
      <c r="F29" s="87"/>
      <c r="G29" s="88"/>
      <c r="H29" s="64"/>
      <c r="I29" s="17"/>
    </row>
    <row r="30" spans="1:9" x14ac:dyDescent="0.35">
      <c r="A30" s="18"/>
      <c r="B30" s="64" t="s">
        <v>213</v>
      </c>
      <c r="C30" s="86"/>
      <c r="D30" s="64"/>
      <c r="E30" s="86"/>
      <c r="F30" s="87"/>
      <c r="G30" s="88"/>
      <c r="H30" s="64"/>
      <c r="I30" s="17"/>
    </row>
    <row r="31" spans="1:9" x14ac:dyDescent="0.35">
      <c r="A31" s="17"/>
      <c r="B31" s="64" t="s">
        <v>208</v>
      </c>
      <c r="C31" s="64"/>
      <c r="D31" s="64"/>
      <c r="E31" s="64"/>
      <c r="F31" s="64"/>
      <c r="G31" s="64"/>
      <c r="H31" s="89"/>
      <c r="I31" s="17"/>
    </row>
    <row r="32" spans="1:9" x14ac:dyDescent="0.35">
      <c r="A32" s="17"/>
      <c r="B32" s="17"/>
      <c r="C32" s="17"/>
      <c r="D32" s="17"/>
      <c r="E32" s="17"/>
      <c r="F32" s="17"/>
      <c r="G32" s="17"/>
      <c r="H32" s="17"/>
      <c r="I32" s="17"/>
    </row>
    <row r="33" spans="1:9" x14ac:dyDescent="0.35">
      <c r="A33" s="17"/>
      <c r="B33" s="17"/>
      <c r="C33" s="17"/>
      <c r="D33" s="17"/>
      <c r="E33" s="17"/>
      <c r="F33" s="17"/>
      <c r="G33" s="17"/>
      <c r="H33" s="17"/>
      <c r="I33" s="17"/>
    </row>
    <row r="34" spans="1:9" x14ac:dyDescent="0.35">
      <c r="A34" s="17"/>
      <c r="B34" s="17"/>
      <c r="C34" s="17"/>
      <c r="D34" s="17"/>
      <c r="E34" s="17"/>
      <c r="F34" s="17"/>
      <c r="G34" s="17"/>
      <c r="H34" s="17"/>
      <c r="I34" s="17"/>
    </row>
  </sheetData>
  <mergeCells count="3">
    <mergeCell ref="A1:I1"/>
    <mergeCell ref="B14:I14"/>
    <mergeCell ref="B23:I23"/>
  </mergeCells>
  <pageMargins left="0.46" right="0.33" top="0.59" bottom="0.51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65E6B-449C-48F5-872D-D4F30396E209}">
  <dimension ref="A1:I38"/>
  <sheetViews>
    <sheetView topLeftCell="A19" workbookViewId="0">
      <selection activeCell="B26" sqref="B26:I31"/>
    </sheetView>
  </sheetViews>
  <sheetFormatPr defaultRowHeight="21" x14ac:dyDescent="0.35"/>
  <cols>
    <col min="1" max="1" width="4.375" style="1" customWidth="1"/>
    <col min="2" max="7" width="9" style="1"/>
    <col min="8" max="8" width="13.5" style="1" customWidth="1"/>
    <col min="9" max="16384" width="9" style="1"/>
  </cols>
  <sheetData>
    <row r="1" spans="1:9" ht="26.25" x14ac:dyDescent="0.35">
      <c r="A1" s="138" t="s">
        <v>84</v>
      </c>
      <c r="B1" s="138"/>
      <c r="C1" s="138"/>
      <c r="D1" s="138"/>
      <c r="E1" s="138"/>
      <c r="F1" s="138"/>
      <c r="G1" s="138"/>
      <c r="H1" s="138"/>
      <c r="I1" s="138"/>
    </row>
    <row r="2" spans="1:9" x14ac:dyDescent="0.35">
      <c r="A2" s="17"/>
      <c r="B2" s="17"/>
      <c r="C2" s="17"/>
      <c r="D2" s="17"/>
      <c r="E2" s="17"/>
      <c r="F2" s="17"/>
      <c r="G2" s="17"/>
      <c r="H2" s="17"/>
      <c r="I2" s="17"/>
    </row>
    <row r="3" spans="1:9" ht="23.25" x14ac:dyDescent="0.35">
      <c r="A3" s="52" t="s">
        <v>85</v>
      </c>
      <c r="B3" s="18"/>
      <c r="C3" s="17"/>
      <c r="D3" s="17"/>
      <c r="E3" s="17"/>
      <c r="F3" s="23"/>
      <c r="G3" s="58" t="s">
        <v>2</v>
      </c>
      <c r="H3" s="59">
        <f>H4</f>
        <v>305000</v>
      </c>
      <c r="I3" s="52" t="s">
        <v>72</v>
      </c>
    </row>
    <row r="4" spans="1:9" ht="27" customHeight="1" x14ac:dyDescent="0.35">
      <c r="A4" s="18"/>
      <c r="B4" s="52" t="s">
        <v>38</v>
      </c>
      <c r="C4" s="57"/>
      <c r="D4" s="57"/>
      <c r="E4" s="56"/>
      <c r="F4" s="85"/>
      <c r="G4" s="58" t="s">
        <v>2</v>
      </c>
      <c r="H4" s="59">
        <f>H6+H17</f>
        <v>305000</v>
      </c>
      <c r="I4" s="52" t="s">
        <v>72</v>
      </c>
    </row>
    <row r="5" spans="1:9" ht="27" customHeight="1" x14ac:dyDescent="0.35">
      <c r="A5" s="18"/>
      <c r="B5" s="52" t="s">
        <v>288</v>
      </c>
      <c r="C5" s="57"/>
      <c r="D5" s="57"/>
      <c r="E5" s="56"/>
      <c r="F5" s="85"/>
      <c r="G5" s="58" t="s">
        <v>2</v>
      </c>
      <c r="H5" s="59">
        <f>SUM(H6+H17)</f>
        <v>305000</v>
      </c>
      <c r="I5" s="52" t="s">
        <v>72</v>
      </c>
    </row>
    <row r="6" spans="1:9" ht="24" customHeight="1" x14ac:dyDescent="0.35">
      <c r="A6" s="18"/>
      <c r="B6" s="18" t="s">
        <v>73</v>
      </c>
      <c r="C6" s="17"/>
      <c r="D6" s="17"/>
      <c r="E6" s="17"/>
      <c r="F6" s="19"/>
      <c r="G6" s="19" t="s">
        <v>2</v>
      </c>
      <c r="H6" s="33">
        <f>H8</f>
        <v>100000</v>
      </c>
      <c r="I6" s="18" t="s">
        <v>72</v>
      </c>
    </row>
    <row r="7" spans="1:9" ht="26.25" customHeight="1" x14ac:dyDescent="0.35">
      <c r="A7" s="17"/>
      <c r="B7" s="18" t="s">
        <v>74</v>
      </c>
      <c r="C7" s="17"/>
      <c r="D7" s="17"/>
      <c r="E7" s="17"/>
      <c r="F7" s="17"/>
      <c r="G7" s="17"/>
      <c r="H7" s="43"/>
      <c r="I7" s="18"/>
    </row>
    <row r="8" spans="1:9" x14ac:dyDescent="0.35">
      <c r="A8" s="17"/>
      <c r="B8" s="17" t="s">
        <v>157</v>
      </c>
      <c r="C8" s="17"/>
      <c r="D8" s="17"/>
      <c r="E8" s="17"/>
      <c r="F8" s="17"/>
      <c r="G8" s="24" t="s">
        <v>18</v>
      </c>
      <c r="H8" s="44">
        <v>100000</v>
      </c>
      <c r="I8" s="17" t="s">
        <v>3</v>
      </c>
    </row>
    <row r="9" spans="1:9" x14ac:dyDescent="0.35">
      <c r="A9" s="17"/>
      <c r="B9" s="17" t="s">
        <v>326</v>
      </c>
      <c r="C9" s="17"/>
      <c r="D9" s="17"/>
      <c r="E9" s="17"/>
      <c r="F9" s="17"/>
      <c r="G9" s="24"/>
      <c r="H9" s="45"/>
      <c r="I9" s="17"/>
    </row>
    <row r="10" spans="1:9" x14ac:dyDescent="0.35">
      <c r="A10" s="17"/>
      <c r="B10" s="17" t="s">
        <v>325</v>
      </c>
      <c r="C10" s="17"/>
      <c r="D10" s="17"/>
      <c r="E10" s="17"/>
      <c r="F10" s="17"/>
      <c r="G10" s="24"/>
      <c r="H10" s="45"/>
      <c r="I10" s="17"/>
    </row>
    <row r="11" spans="1:9" x14ac:dyDescent="0.35">
      <c r="A11" s="46"/>
      <c r="B11" s="90" t="s">
        <v>217</v>
      </c>
      <c r="C11" s="91"/>
      <c r="D11" s="91"/>
      <c r="E11" s="91"/>
      <c r="F11" s="91"/>
      <c r="G11" s="91"/>
      <c r="H11" s="91"/>
      <c r="I11" s="91"/>
    </row>
    <row r="12" spans="1:9" x14ac:dyDescent="0.35">
      <c r="A12" s="17"/>
      <c r="B12" s="92" t="s">
        <v>216</v>
      </c>
      <c r="C12" s="92"/>
      <c r="D12" s="92"/>
      <c r="E12" s="92"/>
      <c r="F12" s="92"/>
      <c r="G12" s="92"/>
      <c r="H12" s="92"/>
      <c r="I12" s="92"/>
    </row>
    <row r="13" spans="1:9" x14ac:dyDescent="0.35">
      <c r="A13" s="17"/>
      <c r="B13" s="92" t="s">
        <v>211</v>
      </c>
      <c r="C13" s="93"/>
      <c r="D13" s="92"/>
      <c r="E13" s="93"/>
      <c r="F13" s="94"/>
      <c r="G13" s="95"/>
      <c r="H13" s="92"/>
      <c r="I13" s="92"/>
    </row>
    <row r="14" spans="1:9" x14ac:dyDescent="0.35">
      <c r="A14" s="18"/>
      <c r="B14" s="92" t="s">
        <v>212</v>
      </c>
      <c r="C14" s="93"/>
      <c r="D14" s="92"/>
      <c r="E14" s="93"/>
      <c r="F14" s="94"/>
      <c r="G14" s="95"/>
      <c r="H14" s="92"/>
      <c r="I14" s="92"/>
    </row>
    <row r="15" spans="1:9" x14ac:dyDescent="0.35">
      <c r="A15" s="17"/>
      <c r="B15" s="92" t="s">
        <v>218</v>
      </c>
      <c r="C15" s="92"/>
      <c r="D15" s="92"/>
      <c r="E15" s="92"/>
      <c r="F15" s="92"/>
      <c r="G15" s="92"/>
      <c r="H15" s="96"/>
      <c r="I15" s="92"/>
    </row>
    <row r="16" spans="1:9" ht="15" customHeight="1" x14ac:dyDescent="0.35">
      <c r="A16" s="17"/>
      <c r="B16" s="17"/>
      <c r="C16" s="17"/>
      <c r="D16" s="17"/>
      <c r="E16" s="17"/>
      <c r="F16" s="17"/>
      <c r="G16" s="17"/>
      <c r="H16" s="36"/>
      <c r="I16" s="17"/>
    </row>
    <row r="17" spans="1:9" ht="27.75" customHeight="1" x14ac:dyDescent="0.35">
      <c r="A17" s="17"/>
      <c r="B17" s="52" t="s">
        <v>87</v>
      </c>
      <c r="C17" s="57"/>
      <c r="D17" s="57"/>
      <c r="E17" s="57"/>
      <c r="F17" s="57"/>
      <c r="G17" s="58" t="s">
        <v>2</v>
      </c>
      <c r="H17" s="59">
        <f>H18+H25</f>
        <v>205000</v>
      </c>
      <c r="I17" s="52" t="s">
        <v>72</v>
      </c>
    </row>
    <row r="18" spans="1:9" x14ac:dyDescent="0.35">
      <c r="A18" s="17">
        <v>1</v>
      </c>
      <c r="B18" s="17" t="s">
        <v>88</v>
      </c>
      <c r="C18" s="17"/>
      <c r="D18" s="17"/>
      <c r="E18" s="17"/>
      <c r="F18" s="17"/>
      <c r="G18" s="24" t="s">
        <v>18</v>
      </c>
      <c r="H18" s="45">
        <v>200000</v>
      </c>
      <c r="I18" s="17" t="s">
        <v>3</v>
      </c>
    </row>
    <row r="19" spans="1:9" x14ac:dyDescent="0.35">
      <c r="A19" s="17"/>
      <c r="B19" s="17" t="s">
        <v>89</v>
      </c>
      <c r="C19" s="17"/>
      <c r="D19" s="17"/>
      <c r="E19" s="17"/>
      <c r="F19" s="17"/>
      <c r="G19" s="24"/>
      <c r="H19" s="45"/>
      <c r="I19" s="17"/>
    </row>
    <row r="20" spans="1:9" x14ac:dyDescent="0.35">
      <c r="A20" s="17"/>
      <c r="B20" s="17" t="s">
        <v>90</v>
      </c>
      <c r="C20" s="17"/>
      <c r="D20" s="17"/>
      <c r="E20" s="17"/>
      <c r="F20" s="17"/>
      <c r="G20" s="24"/>
      <c r="H20" s="45"/>
      <c r="I20" s="17"/>
    </row>
    <row r="21" spans="1:9" x14ac:dyDescent="0.35">
      <c r="A21" s="17"/>
      <c r="B21" s="17" t="s">
        <v>91</v>
      </c>
      <c r="C21" s="17"/>
      <c r="D21" s="17"/>
      <c r="E21" s="17"/>
      <c r="F21" s="17"/>
      <c r="G21" s="24"/>
      <c r="H21" s="45"/>
      <c r="I21" s="17"/>
    </row>
    <row r="22" spans="1:9" x14ac:dyDescent="0.35">
      <c r="A22" s="46"/>
      <c r="B22" s="64" t="s">
        <v>183</v>
      </c>
      <c r="E22" s="81"/>
      <c r="I22" s="46"/>
    </row>
    <row r="23" spans="1:9" x14ac:dyDescent="0.35">
      <c r="A23" s="17"/>
      <c r="B23" s="64" t="s">
        <v>203</v>
      </c>
      <c r="E23" s="81"/>
      <c r="I23" s="17"/>
    </row>
    <row r="24" spans="1:9" ht="12.75" customHeight="1" x14ac:dyDescent="0.35">
      <c r="A24" s="17"/>
      <c r="B24" s="17"/>
      <c r="C24" s="17"/>
      <c r="D24" s="17"/>
      <c r="E24" s="17"/>
      <c r="F24" s="17"/>
      <c r="G24" s="24"/>
      <c r="H24" s="45"/>
      <c r="I24" s="17"/>
    </row>
    <row r="25" spans="1:9" x14ac:dyDescent="0.35">
      <c r="A25" s="17">
        <v>2</v>
      </c>
      <c r="B25" s="17" t="s">
        <v>156</v>
      </c>
      <c r="C25" s="17"/>
      <c r="D25" s="17"/>
      <c r="E25" s="24"/>
      <c r="F25" s="17"/>
      <c r="G25" s="24" t="s">
        <v>18</v>
      </c>
      <c r="H25" s="28">
        <v>5000</v>
      </c>
      <c r="I25" s="17" t="s">
        <v>3</v>
      </c>
    </row>
    <row r="26" spans="1:9" x14ac:dyDescent="0.35">
      <c r="A26" s="17"/>
      <c r="B26" s="17" t="s">
        <v>155</v>
      </c>
      <c r="C26" s="17"/>
      <c r="D26" s="17"/>
      <c r="E26" s="24"/>
      <c r="F26" s="17"/>
      <c r="G26" s="17"/>
      <c r="H26" s="17"/>
      <c r="I26" s="17"/>
    </row>
    <row r="27" spans="1:9" x14ac:dyDescent="0.35">
      <c r="A27" s="17"/>
      <c r="B27" s="17" t="s">
        <v>154</v>
      </c>
      <c r="C27" s="17"/>
      <c r="D27" s="17"/>
      <c r="E27" s="24"/>
      <c r="F27" s="17"/>
      <c r="G27" s="17"/>
      <c r="H27" s="17"/>
      <c r="I27" s="17"/>
    </row>
    <row r="28" spans="1:9" x14ac:dyDescent="0.35">
      <c r="A28" s="46"/>
      <c r="B28" s="90" t="s">
        <v>219</v>
      </c>
      <c r="C28" s="91"/>
      <c r="D28" s="91"/>
      <c r="E28" s="91"/>
      <c r="F28" s="91"/>
      <c r="G28" s="91"/>
      <c r="H28" s="91"/>
      <c r="I28" s="91"/>
    </row>
    <row r="29" spans="1:9" x14ac:dyDescent="0.35">
      <c r="A29" s="17"/>
      <c r="B29" s="92" t="s">
        <v>220</v>
      </c>
      <c r="C29" s="92"/>
      <c r="D29" s="92"/>
      <c r="E29" s="97"/>
      <c r="F29" s="92"/>
      <c r="G29" s="92"/>
      <c r="H29" s="92"/>
      <c r="I29" s="92"/>
    </row>
    <row r="30" spans="1:9" x14ac:dyDescent="0.35">
      <c r="A30" s="46"/>
      <c r="B30" s="90" t="s">
        <v>221</v>
      </c>
      <c r="C30" s="91"/>
      <c r="D30" s="91"/>
      <c r="E30" s="91"/>
      <c r="F30" s="91"/>
      <c r="G30" s="91"/>
      <c r="H30" s="91"/>
      <c r="I30" s="91"/>
    </row>
    <row r="31" spans="1:9" x14ac:dyDescent="0.35">
      <c r="A31" s="17"/>
      <c r="B31" s="92" t="s">
        <v>222</v>
      </c>
      <c r="C31" s="92"/>
      <c r="D31" s="92"/>
      <c r="E31" s="92"/>
      <c r="F31" s="92"/>
      <c r="G31" s="97"/>
      <c r="H31" s="98"/>
      <c r="I31" s="92"/>
    </row>
    <row r="32" spans="1:9" x14ac:dyDescent="0.35">
      <c r="A32" s="17"/>
      <c r="B32" s="17"/>
      <c r="C32" s="17"/>
      <c r="D32" s="17"/>
      <c r="E32" s="17"/>
      <c r="F32" s="17"/>
      <c r="G32" s="24"/>
      <c r="H32" s="45"/>
      <c r="I32" s="17"/>
    </row>
    <row r="33" spans="1:9" x14ac:dyDescent="0.35">
      <c r="A33" s="17"/>
      <c r="B33" s="17"/>
      <c r="C33" s="17"/>
      <c r="D33" s="17"/>
      <c r="E33" s="24"/>
      <c r="F33" s="17"/>
      <c r="G33" s="24"/>
      <c r="H33" s="45"/>
      <c r="I33" s="17"/>
    </row>
    <row r="34" spans="1:9" x14ac:dyDescent="0.35">
      <c r="A34" s="17"/>
      <c r="B34" s="17"/>
      <c r="C34" s="17"/>
      <c r="D34" s="17"/>
      <c r="E34" s="24"/>
      <c r="F34" s="17"/>
      <c r="G34" s="17"/>
      <c r="H34" s="17"/>
      <c r="I34" s="17"/>
    </row>
    <row r="35" spans="1:9" x14ac:dyDescent="0.35">
      <c r="A35" s="46"/>
      <c r="B35" s="47"/>
      <c r="C35" s="46"/>
      <c r="D35" s="46"/>
      <c r="E35" s="46"/>
      <c r="F35" s="46"/>
      <c r="G35" s="46"/>
      <c r="H35" s="46"/>
      <c r="I35" s="46"/>
    </row>
    <row r="36" spans="1:9" x14ac:dyDescent="0.35">
      <c r="A36" s="17"/>
      <c r="B36" s="17"/>
      <c r="C36" s="17"/>
      <c r="D36" s="17"/>
      <c r="E36" s="17"/>
      <c r="F36" s="17"/>
      <c r="G36" s="24"/>
      <c r="H36" s="45"/>
      <c r="I36" s="17"/>
    </row>
    <row r="37" spans="1:9" x14ac:dyDescent="0.35">
      <c r="A37" s="17"/>
      <c r="B37" s="17"/>
      <c r="C37" s="17"/>
      <c r="D37" s="17"/>
      <c r="E37" s="24"/>
      <c r="F37" s="17"/>
      <c r="G37" s="17"/>
      <c r="H37" s="17"/>
      <c r="I37" s="17"/>
    </row>
    <row r="38" spans="1:9" x14ac:dyDescent="0.35">
      <c r="A38" s="17"/>
      <c r="B38" s="17"/>
      <c r="C38" s="17"/>
      <c r="D38" s="17"/>
      <c r="E38" s="24"/>
      <c r="F38" s="17"/>
      <c r="G38" s="17"/>
      <c r="H38" s="17"/>
      <c r="I38" s="17"/>
    </row>
  </sheetData>
  <mergeCells count="1">
    <mergeCell ref="A1:I1"/>
  </mergeCells>
  <pageMargins left="0.56000000000000005" right="0.35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FE771-1003-4A6B-8A6B-BEC1EE7656C4}">
  <dimension ref="A1:I49"/>
  <sheetViews>
    <sheetView topLeftCell="A22" workbookViewId="0">
      <selection activeCell="B40" sqref="B40:I46"/>
    </sheetView>
  </sheetViews>
  <sheetFormatPr defaultRowHeight="21" x14ac:dyDescent="0.35"/>
  <cols>
    <col min="1" max="1" width="4.25" style="1" customWidth="1"/>
    <col min="2" max="5" width="9" style="1"/>
    <col min="6" max="6" width="17.875" style="1" customWidth="1"/>
    <col min="7" max="7" width="7.375" style="1" customWidth="1"/>
    <col min="8" max="8" width="12.25" style="1" customWidth="1"/>
    <col min="9" max="16384" width="9" style="1"/>
  </cols>
  <sheetData>
    <row r="1" spans="1:9" ht="26.25" x14ac:dyDescent="0.35">
      <c r="A1" s="138" t="s">
        <v>92</v>
      </c>
      <c r="B1" s="138"/>
      <c r="C1" s="138"/>
      <c r="D1" s="138"/>
      <c r="E1" s="138"/>
      <c r="F1" s="138"/>
      <c r="G1" s="138"/>
      <c r="H1" s="138"/>
      <c r="I1" s="138"/>
    </row>
    <row r="2" spans="1:9" ht="26.25" x14ac:dyDescent="0.4">
      <c r="A2" s="123" t="s">
        <v>93</v>
      </c>
      <c r="B2" s="18"/>
      <c r="C2" s="18"/>
      <c r="D2" s="18"/>
      <c r="E2" s="18"/>
      <c r="F2" s="18"/>
      <c r="G2" s="56" t="s">
        <v>2</v>
      </c>
      <c r="H2" s="99">
        <f>SUM(H3+H25+H35)</f>
        <v>1122400</v>
      </c>
      <c r="I2" s="52" t="s">
        <v>72</v>
      </c>
    </row>
    <row r="3" spans="1:9" ht="24.75" customHeight="1" x14ac:dyDescent="0.35">
      <c r="A3" s="23"/>
      <c r="B3" s="52" t="s">
        <v>321</v>
      </c>
      <c r="C3" s="58"/>
      <c r="D3" s="57"/>
      <c r="E3" s="57"/>
      <c r="F3" s="56"/>
      <c r="G3" s="58" t="s">
        <v>2</v>
      </c>
      <c r="H3" s="85">
        <f>H4</f>
        <v>897400</v>
      </c>
      <c r="I3" s="52" t="s">
        <v>3</v>
      </c>
    </row>
    <row r="4" spans="1:9" ht="22.5" customHeight="1" x14ac:dyDescent="0.35">
      <c r="A4" s="25"/>
      <c r="B4" s="52" t="s">
        <v>94</v>
      </c>
      <c r="C4" s="57"/>
      <c r="D4" s="58"/>
      <c r="E4" s="56"/>
      <c r="F4" s="85"/>
      <c r="G4" s="58" t="s">
        <v>2</v>
      </c>
      <c r="H4" s="85">
        <f>SUM(H5+H13)</f>
        <v>897400</v>
      </c>
      <c r="I4" s="52" t="s">
        <v>3</v>
      </c>
    </row>
    <row r="5" spans="1:9" ht="27" customHeight="1" x14ac:dyDescent="0.35">
      <c r="A5" s="25"/>
      <c r="B5" s="52" t="s">
        <v>95</v>
      </c>
      <c r="C5" s="57"/>
      <c r="D5" s="58"/>
      <c r="E5" s="56"/>
      <c r="F5" s="85"/>
      <c r="G5" s="58" t="s">
        <v>2</v>
      </c>
      <c r="H5" s="85">
        <f>H6</f>
        <v>887400</v>
      </c>
      <c r="I5" s="52" t="s">
        <v>3</v>
      </c>
    </row>
    <row r="6" spans="1:9" x14ac:dyDescent="0.35">
      <c r="A6" s="24"/>
      <c r="B6" s="17" t="s">
        <v>231</v>
      </c>
      <c r="C6" s="17"/>
      <c r="D6" s="24"/>
      <c r="E6" s="25"/>
      <c r="F6" s="45"/>
      <c r="G6" s="24" t="s">
        <v>18</v>
      </c>
      <c r="H6" s="49">
        <v>887400</v>
      </c>
      <c r="I6" s="17" t="s">
        <v>3</v>
      </c>
    </row>
    <row r="7" spans="1:9" x14ac:dyDescent="0.35">
      <c r="A7" s="25"/>
      <c r="B7" s="17" t="s">
        <v>96</v>
      </c>
      <c r="C7" s="17"/>
      <c r="D7" s="17"/>
      <c r="E7" s="24"/>
      <c r="F7" s="17"/>
      <c r="G7" s="17"/>
      <c r="H7" s="17"/>
      <c r="I7" s="17"/>
    </row>
    <row r="8" spans="1:9" x14ac:dyDescent="0.35">
      <c r="A8" s="25"/>
      <c r="B8" s="17" t="s">
        <v>230</v>
      </c>
      <c r="C8" s="17"/>
      <c r="D8" s="17"/>
      <c r="E8" s="24"/>
      <c r="F8" s="17"/>
      <c r="G8" s="17"/>
      <c r="H8" s="17"/>
      <c r="I8" s="17"/>
    </row>
    <row r="9" spans="1:9" x14ac:dyDescent="0.35">
      <c r="A9" s="25"/>
      <c r="B9" s="17" t="s">
        <v>289</v>
      </c>
      <c r="C9" s="17"/>
      <c r="D9" s="17"/>
      <c r="E9" s="24"/>
      <c r="F9" s="17"/>
      <c r="G9" s="17"/>
      <c r="H9" s="17"/>
      <c r="I9" s="17"/>
    </row>
    <row r="10" spans="1:9" x14ac:dyDescent="0.35">
      <c r="A10" s="25"/>
      <c r="B10" s="64" t="s">
        <v>97</v>
      </c>
      <c r="C10" s="64"/>
      <c r="D10" s="64"/>
      <c r="E10" s="75"/>
      <c r="F10" s="64"/>
      <c r="G10" s="64"/>
      <c r="H10" s="64"/>
      <c r="I10" s="17"/>
    </row>
    <row r="11" spans="1:9" x14ac:dyDescent="0.35">
      <c r="A11" s="25"/>
      <c r="B11" s="64" t="s">
        <v>98</v>
      </c>
      <c r="C11" s="64"/>
      <c r="D11" s="75"/>
      <c r="E11" s="76"/>
      <c r="F11" s="77"/>
      <c r="G11" s="64"/>
      <c r="H11" s="64"/>
      <c r="I11" s="17"/>
    </row>
    <row r="12" spans="1:9" x14ac:dyDescent="0.35">
      <c r="A12" s="25"/>
      <c r="B12" s="64" t="s">
        <v>183</v>
      </c>
      <c r="C12" s="17"/>
      <c r="D12" s="24"/>
      <c r="E12" s="25"/>
      <c r="F12" s="45"/>
      <c r="G12" s="17"/>
      <c r="H12" s="17"/>
      <c r="I12" s="17"/>
    </row>
    <row r="13" spans="1:9" ht="32.25" customHeight="1" x14ac:dyDescent="0.35">
      <c r="A13" s="25"/>
      <c r="B13" s="52" t="s">
        <v>228</v>
      </c>
      <c r="C13" s="52"/>
      <c r="D13" s="58"/>
      <c r="E13" s="56"/>
      <c r="F13" s="85"/>
      <c r="G13" s="58" t="s">
        <v>2</v>
      </c>
      <c r="H13" s="99">
        <f>SUM(H15)</f>
        <v>10000</v>
      </c>
      <c r="I13" s="52" t="s">
        <v>3</v>
      </c>
    </row>
    <row r="14" spans="1:9" ht="22.5" customHeight="1" x14ac:dyDescent="0.35">
      <c r="A14" s="25"/>
      <c r="B14" s="18" t="s">
        <v>291</v>
      </c>
      <c r="C14" s="52"/>
      <c r="D14" s="58"/>
      <c r="E14" s="56"/>
      <c r="F14" s="85"/>
      <c r="G14" s="58"/>
      <c r="H14" s="99"/>
      <c r="I14" s="52"/>
    </row>
    <row r="15" spans="1:9" x14ac:dyDescent="0.35">
      <c r="A15" s="24"/>
      <c r="B15" s="17" t="s">
        <v>232</v>
      </c>
      <c r="C15" s="17"/>
      <c r="D15" s="17"/>
      <c r="E15" s="17"/>
      <c r="F15" s="17"/>
      <c r="G15" s="24" t="s">
        <v>18</v>
      </c>
      <c r="H15" s="45">
        <v>10000</v>
      </c>
      <c r="I15" s="17" t="s">
        <v>3</v>
      </c>
    </row>
    <row r="16" spans="1:9" x14ac:dyDescent="0.35">
      <c r="A16" s="25"/>
      <c r="B16" s="17" t="s">
        <v>99</v>
      </c>
      <c r="C16" s="17"/>
      <c r="D16" s="24"/>
      <c r="E16" s="45"/>
      <c r="F16" s="17"/>
      <c r="G16" s="17"/>
      <c r="H16" s="17"/>
      <c r="I16" s="17"/>
    </row>
    <row r="17" spans="1:9" x14ac:dyDescent="0.35">
      <c r="A17" s="23"/>
      <c r="B17" s="64" t="s">
        <v>237</v>
      </c>
      <c r="C17" s="86"/>
      <c r="D17" s="64"/>
      <c r="E17" s="86"/>
      <c r="F17" s="100"/>
      <c r="G17" s="88"/>
      <c r="H17" s="64"/>
      <c r="I17" s="64"/>
    </row>
    <row r="18" spans="1:9" x14ac:dyDescent="0.35">
      <c r="A18" s="25"/>
      <c r="B18" s="64" t="s">
        <v>235</v>
      </c>
      <c r="C18" s="64"/>
      <c r="D18" s="64"/>
      <c r="E18" s="64"/>
      <c r="F18" s="64"/>
      <c r="G18" s="64"/>
      <c r="H18" s="64"/>
      <c r="I18" s="64"/>
    </row>
    <row r="19" spans="1:9" x14ac:dyDescent="0.35">
      <c r="A19" s="25"/>
      <c r="B19" s="64" t="s">
        <v>236</v>
      </c>
      <c r="C19" s="64"/>
      <c r="D19" s="64"/>
      <c r="E19" s="64"/>
      <c r="F19" s="64"/>
      <c r="G19" s="64"/>
      <c r="H19" s="64"/>
      <c r="I19" s="64"/>
    </row>
    <row r="20" spans="1:9" x14ac:dyDescent="0.35">
      <c r="A20" s="25"/>
      <c r="B20" s="64" t="s">
        <v>238</v>
      </c>
      <c r="C20" s="64"/>
      <c r="D20" s="64"/>
      <c r="E20" s="64"/>
      <c r="F20" s="64"/>
      <c r="G20" s="64"/>
      <c r="H20" s="89"/>
      <c r="I20" s="64"/>
    </row>
    <row r="21" spans="1:9" x14ac:dyDescent="0.35">
      <c r="A21" s="25"/>
      <c r="B21" s="64" t="s">
        <v>101</v>
      </c>
      <c r="C21" s="64"/>
      <c r="D21" s="64"/>
      <c r="E21" s="64"/>
      <c r="F21" s="64"/>
      <c r="G21" s="64"/>
      <c r="H21" s="89"/>
      <c r="I21" s="64"/>
    </row>
    <row r="22" spans="1:9" x14ac:dyDescent="0.35">
      <c r="A22" s="25"/>
      <c r="B22" s="64" t="s">
        <v>239</v>
      </c>
      <c r="C22" s="64"/>
      <c r="D22" s="64"/>
      <c r="E22" s="64"/>
      <c r="F22" s="64"/>
      <c r="G22" s="64"/>
      <c r="H22" s="89"/>
      <c r="I22" s="64"/>
    </row>
    <row r="23" spans="1:9" x14ac:dyDescent="0.35">
      <c r="A23" s="25"/>
      <c r="B23" s="64" t="s">
        <v>233</v>
      </c>
      <c r="C23" s="64"/>
      <c r="D23" s="64"/>
      <c r="E23" s="64"/>
      <c r="F23" s="64"/>
      <c r="G23" s="64"/>
      <c r="H23" s="89"/>
      <c r="I23" s="64"/>
    </row>
    <row r="24" spans="1:9" x14ac:dyDescent="0.35">
      <c r="B24" s="64" t="s">
        <v>234</v>
      </c>
      <c r="C24" s="64"/>
      <c r="D24" s="64"/>
      <c r="E24" s="64"/>
      <c r="F24" s="64"/>
      <c r="G24" s="64"/>
      <c r="H24" s="64"/>
      <c r="I24" s="64"/>
    </row>
    <row r="25" spans="1:9" ht="33" customHeight="1" x14ac:dyDescent="0.35">
      <c r="A25" s="151" t="s">
        <v>313</v>
      </c>
      <c r="B25" s="151"/>
      <c r="C25" s="57"/>
      <c r="D25" s="56"/>
      <c r="E25" s="85"/>
      <c r="F25" s="58"/>
      <c r="G25" s="58" t="s">
        <v>2</v>
      </c>
      <c r="H25" s="134">
        <f>SUM(H26)</f>
        <v>190000</v>
      </c>
      <c r="I25" s="61" t="s">
        <v>3</v>
      </c>
    </row>
    <row r="26" spans="1:9" ht="26.25" customHeight="1" x14ac:dyDescent="0.35">
      <c r="A26" s="79"/>
      <c r="B26" s="79" t="s">
        <v>316</v>
      </c>
      <c r="C26" s="131"/>
      <c r="D26" s="132"/>
      <c r="E26" s="43"/>
      <c r="F26" s="19"/>
      <c r="G26" s="58" t="s">
        <v>2</v>
      </c>
      <c r="H26" s="133">
        <f>SUM(H27)</f>
        <v>190000</v>
      </c>
      <c r="I26" s="61" t="s">
        <v>3</v>
      </c>
    </row>
    <row r="27" spans="1:9" ht="26.25" customHeight="1" x14ac:dyDescent="0.35">
      <c r="A27" s="54"/>
      <c r="B27" s="54" t="s">
        <v>317</v>
      </c>
      <c r="C27" s="131"/>
      <c r="D27" s="132"/>
      <c r="E27" s="36"/>
      <c r="F27" s="19"/>
      <c r="G27" s="19" t="s">
        <v>2</v>
      </c>
      <c r="H27" s="133">
        <f>SUM(H28)</f>
        <v>190000</v>
      </c>
      <c r="I27" s="40" t="s">
        <v>3</v>
      </c>
    </row>
    <row r="28" spans="1:9" x14ac:dyDescent="0.35">
      <c r="B28" s="18" t="s">
        <v>318</v>
      </c>
      <c r="C28" s="18"/>
      <c r="D28" s="18"/>
      <c r="E28" s="18"/>
      <c r="F28" s="48"/>
      <c r="G28" s="19" t="s">
        <v>2</v>
      </c>
      <c r="H28" s="51">
        <f>SUM(H29)</f>
        <v>190000</v>
      </c>
      <c r="I28" s="40" t="s">
        <v>3</v>
      </c>
    </row>
    <row r="29" spans="1:9" x14ac:dyDescent="0.35">
      <c r="A29" s="17"/>
      <c r="B29" s="17" t="s">
        <v>314</v>
      </c>
      <c r="C29" s="17"/>
      <c r="D29" s="17"/>
      <c r="E29" s="17"/>
      <c r="F29" s="24"/>
      <c r="G29" s="24" t="s">
        <v>18</v>
      </c>
      <c r="H29" s="41">
        <v>190000</v>
      </c>
      <c r="I29" s="30" t="s">
        <v>3</v>
      </c>
    </row>
    <row r="30" spans="1:9" x14ac:dyDescent="0.35">
      <c r="A30" s="17"/>
      <c r="B30" s="17" t="s">
        <v>315</v>
      </c>
      <c r="C30" s="17"/>
      <c r="D30" s="17"/>
      <c r="E30" s="17"/>
      <c r="F30" s="17"/>
      <c r="G30" s="76"/>
      <c r="H30" s="76"/>
      <c r="I30" s="76"/>
    </row>
    <row r="31" spans="1:9" x14ac:dyDescent="0.35">
      <c r="A31" s="17"/>
      <c r="B31" s="17" t="s">
        <v>312</v>
      </c>
      <c r="C31" s="17"/>
      <c r="D31" s="17"/>
      <c r="E31" s="17"/>
      <c r="F31" s="17"/>
      <c r="G31" s="76"/>
      <c r="H31" s="76"/>
      <c r="I31" s="76"/>
    </row>
    <row r="32" spans="1:9" x14ac:dyDescent="0.35">
      <c r="B32" s="64" t="s">
        <v>320</v>
      </c>
      <c r="C32" s="64"/>
      <c r="D32" s="64"/>
      <c r="E32" s="64"/>
      <c r="F32" s="64"/>
      <c r="G32" s="64"/>
      <c r="H32" s="64"/>
      <c r="I32" s="64"/>
    </row>
    <row r="33" spans="1:9" x14ac:dyDescent="0.35">
      <c r="A33" s="76"/>
      <c r="B33" s="76"/>
      <c r="C33" s="76"/>
      <c r="D33" s="76"/>
      <c r="E33" s="76"/>
      <c r="F33" s="76"/>
      <c r="G33" s="76"/>
      <c r="H33" s="76"/>
      <c r="I33" s="76"/>
    </row>
    <row r="34" spans="1:9" x14ac:dyDescent="0.35">
      <c r="A34" s="17"/>
      <c r="B34" s="76"/>
      <c r="C34" s="76"/>
      <c r="D34" s="76"/>
      <c r="E34" s="76"/>
      <c r="F34" s="76"/>
      <c r="G34" s="76"/>
      <c r="H34" s="76"/>
      <c r="I34" s="76"/>
    </row>
    <row r="35" spans="1:9" ht="35.25" customHeight="1" x14ac:dyDescent="0.35">
      <c r="A35" s="145" t="s">
        <v>319</v>
      </c>
      <c r="B35" s="145"/>
      <c r="C35" s="145"/>
      <c r="D35" s="17"/>
      <c r="E35" s="23"/>
      <c r="F35" s="43"/>
      <c r="G35" s="58" t="s">
        <v>2</v>
      </c>
      <c r="H35" s="59">
        <f>H36</f>
        <v>35000</v>
      </c>
      <c r="I35" s="52" t="s">
        <v>72</v>
      </c>
    </row>
    <row r="36" spans="1:9" ht="21" customHeight="1" x14ac:dyDescent="0.35">
      <c r="A36" s="25"/>
      <c r="B36" s="18" t="s">
        <v>158</v>
      </c>
      <c r="C36" s="17"/>
      <c r="D36" s="17"/>
      <c r="E36" s="17"/>
      <c r="F36" s="36"/>
      <c r="G36" s="19" t="s">
        <v>2</v>
      </c>
      <c r="H36" s="33">
        <f>H38</f>
        <v>35000</v>
      </c>
      <c r="I36" s="18" t="s">
        <v>72</v>
      </c>
    </row>
    <row r="37" spans="1:9" ht="21.75" customHeight="1" x14ac:dyDescent="0.35">
      <c r="A37" s="23"/>
      <c r="B37" s="18" t="s">
        <v>159</v>
      </c>
      <c r="C37" s="17"/>
      <c r="D37" s="19"/>
      <c r="E37" s="17"/>
      <c r="F37" s="18"/>
      <c r="G37" s="48"/>
      <c r="H37" s="18"/>
      <c r="I37" s="17"/>
    </row>
    <row r="38" spans="1:9" x14ac:dyDescent="0.35">
      <c r="A38" s="25"/>
      <c r="B38" s="148" t="s">
        <v>335</v>
      </c>
      <c r="C38" s="149"/>
      <c r="D38" s="149"/>
      <c r="E38" s="149"/>
      <c r="F38" s="149"/>
      <c r="G38" s="29" t="s">
        <v>103</v>
      </c>
      <c r="H38" s="45">
        <v>35000</v>
      </c>
      <c r="I38" s="17" t="s">
        <v>3</v>
      </c>
    </row>
    <row r="39" spans="1:9" ht="24" customHeight="1" x14ac:dyDescent="0.35">
      <c r="A39" s="25"/>
      <c r="B39" s="150" t="s">
        <v>334</v>
      </c>
      <c r="C39" s="150"/>
      <c r="D39" s="150"/>
      <c r="E39" s="150"/>
      <c r="F39" s="150"/>
      <c r="G39" s="137"/>
      <c r="H39" s="137"/>
      <c r="I39" s="17"/>
    </row>
    <row r="40" spans="1:9" ht="21" customHeight="1" x14ac:dyDescent="0.35">
      <c r="A40" s="25"/>
      <c r="B40" s="150" t="s">
        <v>336</v>
      </c>
      <c r="C40" s="150"/>
      <c r="D40" s="150"/>
      <c r="E40" s="150"/>
      <c r="F40" s="150"/>
      <c r="G40" s="150"/>
      <c r="H40" s="150"/>
      <c r="I40" s="150"/>
    </row>
    <row r="41" spans="1:9" x14ac:dyDescent="0.35">
      <c r="A41" s="25"/>
      <c r="B41" s="148" t="s">
        <v>337</v>
      </c>
      <c r="C41" s="148"/>
      <c r="D41" s="148"/>
      <c r="E41" s="148"/>
      <c r="F41" s="148"/>
      <c r="G41" s="41"/>
      <c r="H41" s="45"/>
      <c r="I41" s="17"/>
    </row>
    <row r="42" spans="1:9" x14ac:dyDescent="0.35">
      <c r="A42" s="25"/>
      <c r="B42" s="64" t="s">
        <v>224</v>
      </c>
      <c r="C42" s="64"/>
      <c r="D42" s="64"/>
      <c r="E42" s="64"/>
      <c r="F42" s="64"/>
      <c r="G42" s="64"/>
      <c r="H42" s="64"/>
      <c r="I42" s="64"/>
    </row>
    <row r="43" spans="1:9" x14ac:dyDescent="0.35">
      <c r="A43" s="25"/>
      <c r="B43" s="64" t="s">
        <v>225</v>
      </c>
      <c r="C43" s="64"/>
      <c r="D43" s="64"/>
      <c r="E43" s="64"/>
      <c r="F43" s="64"/>
      <c r="G43" s="64"/>
      <c r="H43" s="64"/>
      <c r="I43" s="64"/>
    </row>
    <row r="44" spans="1:9" x14ac:dyDescent="0.35">
      <c r="A44" s="25"/>
      <c r="B44" s="64" t="s">
        <v>226</v>
      </c>
      <c r="C44" s="64"/>
      <c r="D44" s="64"/>
      <c r="E44" s="64"/>
      <c r="F44" s="64"/>
      <c r="G44" s="64"/>
      <c r="H44" s="89"/>
      <c r="I44" s="64"/>
    </row>
    <row r="45" spans="1:9" x14ac:dyDescent="0.35">
      <c r="A45" s="25"/>
      <c r="B45" s="64" t="s">
        <v>227</v>
      </c>
      <c r="C45" s="64"/>
      <c r="D45" s="64"/>
      <c r="E45" s="64"/>
      <c r="F45" s="64"/>
      <c r="G45" s="64"/>
      <c r="H45" s="89"/>
      <c r="I45" s="64"/>
    </row>
    <row r="46" spans="1:9" x14ac:dyDescent="0.35">
      <c r="A46" s="17"/>
      <c r="B46" s="147" t="s">
        <v>223</v>
      </c>
      <c r="C46" s="147"/>
      <c r="D46" s="147"/>
      <c r="E46" s="147"/>
      <c r="F46" s="147"/>
      <c r="G46" s="147"/>
      <c r="H46" s="147"/>
      <c r="I46" s="147"/>
    </row>
    <row r="47" spans="1:9" x14ac:dyDescent="0.35">
      <c r="A47" s="17"/>
      <c r="B47" s="17"/>
      <c r="C47" s="17"/>
      <c r="D47" s="17"/>
      <c r="E47" s="17"/>
      <c r="F47" s="17"/>
      <c r="G47" s="17"/>
      <c r="H47" s="36"/>
      <c r="I47" s="17"/>
    </row>
    <row r="48" spans="1:9" x14ac:dyDescent="0.35">
      <c r="A48" s="17"/>
      <c r="B48" s="17"/>
      <c r="C48" s="17"/>
      <c r="D48" s="17"/>
      <c r="E48" s="17"/>
      <c r="F48" s="17"/>
      <c r="G48" s="17"/>
      <c r="H48" s="36"/>
      <c r="I48" s="17"/>
    </row>
    <row r="49" spans="1:9" x14ac:dyDescent="0.35">
      <c r="A49" s="17"/>
      <c r="B49" s="17"/>
      <c r="C49" s="17"/>
      <c r="D49" s="17"/>
      <c r="E49" s="17"/>
      <c r="F49" s="17"/>
      <c r="G49" s="17"/>
      <c r="H49" s="36"/>
      <c r="I49" s="17"/>
    </row>
  </sheetData>
  <mergeCells count="8">
    <mergeCell ref="B46:I46"/>
    <mergeCell ref="A1:I1"/>
    <mergeCell ref="B38:F38"/>
    <mergeCell ref="B41:F41"/>
    <mergeCell ref="B40:I40"/>
    <mergeCell ref="A25:B25"/>
    <mergeCell ref="A35:C35"/>
    <mergeCell ref="B39:F39"/>
  </mergeCells>
  <phoneticPr fontId="43" type="noConversion"/>
  <pageMargins left="0.56000000000000005" right="0.45" top="0.3" bottom="0.34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BB6C-75F3-4E57-8398-0CBD6D50B319}">
  <dimension ref="A1:J29"/>
  <sheetViews>
    <sheetView topLeftCell="A13" workbookViewId="0">
      <selection activeCell="B20" sqref="B20:I24"/>
    </sheetView>
  </sheetViews>
  <sheetFormatPr defaultRowHeight="21" x14ac:dyDescent="0.35"/>
  <cols>
    <col min="1" max="1" width="5.5" style="1" customWidth="1"/>
    <col min="2" max="5" width="9" style="1"/>
    <col min="6" max="6" width="14.125" style="1" customWidth="1"/>
    <col min="7" max="7" width="10.5" style="1" customWidth="1"/>
    <col min="8" max="8" width="6" style="1" customWidth="1"/>
    <col min="9" max="9" width="8" style="1" customWidth="1"/>
    <col min="10" max="10" width="5.875" style="1" customWidth="1"/>
    <col min="11" max="16384" width="9" style="1"/>
  </cols>
  <sheetData>
    <row r="1" spans="1:10" ht="26.25" x14ac:dyDescent="0.35">
      <c r="A1" s="138" t="s">
        <v>84</v>
      </c>
      <c r="B1" s="138"/>
      <c r="C1" s="138"/>
      <c r="D1" s="138"/>
      <c r="E1" s="138"/>
      <c r="F1" s="138"/>
      <c r="G1" s="138"/>
      <c r="H1" s="138"/>
      <c r="I1" s="138"/>
    </row>
    <row r="2" spans="1:10" ht="11.25" customHeight="1" x14ac:dyDescent="0.35">
      <c r="A2" s="17"/>
      <c r="B2" s="17"/>
      <c r="C2" s="17"/>
      <c r="D2" s="17"/>
      <c r="E2" s="17"/>
      <c r="F2" s="17"/>
      <c r="G2" s="17"/>
      <c r="H2" s="17"/>
      <c r="I2" s="17"/>
    </row>
    <row r="3" spans="1:10" ht="29.25" customHeight="1" x14ac:dyDescent="0.35">
      <c r="A3" s="52" t="s">
        <v>118</v>
      </c>
      <c r="B3" s="18"/>
      <c r="C3" s="18"/>
      <c r="D3" s="18"/>
      <c r="E3" s="17"/>
      <c r="F3" s="56" t="s">
        <v>2</v>
      </c>
      <c r="G3" s="60">
        <f>SUM(G4)</f>
        <v>60000</v>
      </c>
      <c r="H3" s="85" t="s">
        <v>3</v>
      </c>
      <c r="I3" s="17"/>
    </row>
    <row r="4" spans="1:10" ht="26.25" customHeight="1" x14ac:dyDescent="0.35">
      <c r="A4" s="18"/>
      <c r="B4" s="52" t="s">
        <v>38</v>
      </c>
      <c r="C4" s="57"/>
      <c r="D4" s="57"/>
      <c r="E4" s="56"/>
      <c r="F4" s="59" t="s">
        <v>2</v>
      </c>
      <c r="G4" s="60">
        <f>SUM(G6)</f>
        <v>60000</v>
      </c>
      <c r="H4" s="59" t="s">
        <v>3</v>
      </c>
      <c r="I4" s="52"/>
    </row>
    <row r="5" spans="1:10" ht="27.75" customHeight="1" x14ac:dyDescent="0.35">
      <c r="A5" s="18"/>
      <c r="B5" s="52" t="s">
        <v>288</v>
      </c>
      <c r="C5" s="57"/>
      <c r="D5" s="57"/>
      <c r="E5" s="56"/>
      <c r="F5" s="59" t="s">
        <v>2</v>
      </c>
      <c r="G5" s="60">
        <f>SUM(I8+I19)</f>
        <v>60000</v>
      </c>
      <c r="H5" s="59" t="s">
        <v>3</v>
      </c>
      <c r="I5" s="52"/>
    </row>
    <row r="6" spans="1:10" ht="19.5" customHeight="1" x14ac:dyDescent="0.35">
      <c r="A6" s="18"/>
      <c r="B6" s="153" t="s">
        <v>73</v>
      </c>
      <c r="C6" s="153"/>
      <c r="D6" s="17"/>
      <c r="E6" s="17"/>
      <c r="F6" s="23" t="s">
        <v>2</v>
      </c>
      <c r="G6" s="101">
        <f>SUM(I8+I19)</f>
        <v>60000</v>
      </c>
      <c r="H6" s="33" t="s">
        <v>3</v>
      </c>
      <c r="I6" s="18"/>
    </row>
    <row r="7" spans="1:10" ht="22.5" customHeight="1" x14ac:dyDescent="0.35">
      <c r="A7" s="17"/>
      <c r="B7" s="18" t="s">
        <v>74</v>
      </c>
      <c r="C7" s="17"/>
      <c r="D7" s="17"/>
      <c r="E7" s="17"/>
      <c r="F7" s="17"/>
      <c r="G7" s="17"/>
      <c r="H7" s="43"/>
      <c r="I7" s="18"/>
    </row>
    <row r="8" spans="1:10" x14ac:dyDescent="0.35">
      <c r="A8" s="17">
        <v>1</v>
      </c>
      <c r="B8" s="17" t="s">
        <v>242</v>
      </c>
      <c r="C8" s="17"/>
      <c r="D8" s="17"/>
      <c r="E8" s="17"/>
      <c r="F8" s="17"/>
      <c r="G8" s="24"/>
      <c r="H8" s="24" t="s">
        <v>18</v>
      </c>
      <c r="I8" s="45">
        <v>30000</v>
      </c>
      <c r="J8" s="17" t="s">
        <v>3</v>
      </c>
    </row>
    <row r="9" spans="1:10" x14ac:dyDescent="0.35">
      <c r="A9" s="17"/>
      <c r="B9" s="17" t="s">
        <v>243</v>
      </c>
      <c r="C9" s="17"/>
      <c r="D9" s="17"/>
      <c r="E9" s="17"/>
      <c r="F9" s="17"/>
      <c r="G9" s="24"/>
      <c r="H9" s="17"/>
      <c r="I9" s="17"/>
    </row>
    <row r="10" spans="1:10" x14ac:dyDescent="0.35">
      <c r="A10" s="17"/>
      <c r="B10" s="17" t="s">
        <v>323</v>
      </c>
      <c r="C10" s="17"/>
      <c r="D10" s="17"/>
      <c r="E10" s="17"/>
      <c r="F10" s="17"/>
      <c r="G10" s="24"/>
      <c r="H10" s="45"/>
      <c r="I10" s="17"/>
    </row>
    <row r="11" spans="1:10" x14ac:dyDescent="0.35">
      <c r="A11" s="17"/>
      <c r="B11" s="17" t="s">
        <v>324</v>
      </c>
      <c r="C11" s="17"/>
      <c r="D11" s="17"/>
      <c r="E11" s="17"/>
      <c r="F11" s="17"/>
      <c r="G11" s="24"/>
      <c r="H11" s="45"/>
      <c r="I11" s="17"/>
    </row>
    <row r="12" spans="1:10" x14ac:dyDescent="0.35">
      <c r="A12" s="46"/>
      <c r="B12" s="90" t="s">
        <v>244</v>
      </c>
      <c r="C12" s="91"/>
      <c r="D12" s="91"/>
      <c r="E12" s="91"/>
      <c r="F12" s="91"/>
      <c r="G12" s="91"/>
      <c r="H12" s="91"/>
      <c r="I12" s="91"/>
    </row>
    <row r="13" spans="1:10" x14ac:dyDescent="0.35">
      <c r="A13" s="17"/>
      <c r="B13" s="92" t="s">
        <v>216</v>
      </c>
      <c r="C13" s="92"/>
      <c r="D13" s="92"/>
      <c r="E13" s="92"/>
      <c r="F13" s="92"/>
      <c r="G13" s="92"/>
      <c r="H13" s="92"/>
      <c r="I13" s="92"/>
    </row>
    <row r="14" spans="1:10" x14ac:dyDescent="0.35">
      <c r="A14" s="17"/>
      <c r="B14" s="92" t="s">
        <v>119</v>
      </c>
      <c r="C14" s="92"/>
      <c r="D14" s="92"/>
      <c r="E14" s="92"/>
      <c r="F14" s="92"/>
      <c r="G14" s="92"/>
      <c r="H14" s="96"/>
      <c r="I14" s="92"/>
    </row>
    <row r="15" spans="1:10" x14ac:dyDescent="0.35">
      <c r="A15" s="17"/>
      <c r="B15" s="92" t="s">
        <v>120</v>
      </c>
      <c r="C15" s="92"/>
      <c r="D15" s="92"/>
      <c r="E15" s="92"/>
      <c r="F15" s="92"/>
      <c r="G15" s="92"/>
      <c r="H15" s="96"/>
      <c r="I15" s="92"/>
    </row>
    <row r="16" spans="1:10" x14ac:dyDescent="0.35">
      <c r="A16" s="17"/>
      <c r="B16" s="92" t="s">
        <v>121</v>
      </c>
      <c r="C16" s="92"/>
      <c r="D16" s="92"/>
      <c r="E16" s="92"/>
      <c r="F16" s="92"/>
      <c r="G16" s="92"/>
      <c r="H16" s="96"/>
      <c r="I16" s="92"/>
    </row>
    <row r="17" spans="1:10" x14ac:dyDescent="0.35">
      <c r="A17" s="17"/>
      <c r="B17" s="152" t="s">
        <v>240</v>
      </c>
      <c r="C17" s="152"/>
      <c r="D17" s="152"/>
      <c r="E17" s="152"/>
      <c r="F17" s="152"/>
      <c r="G17" s="152"/>
      <c r="H17" s="152"/>
      <c r="I17" s="152"/>
    </row>
    <row r="18" spans="1:10" x14ac:dyDescent="0.35">
      <c r="A18" s="17"/>
      <c r="B18" s="17"/>
      <c r="C18" s="17"/>
      <c r="D18" s="17"/>
      <c r="E18" s="17"/>
      <c r="F18" s="17"/>
      <c r="G18" s="17"/>
      <c r="H18" s="36"/>
      <c r="I18" s="17"/>
    </row>
    <row r="19" spans="1:10" x14ac:dyDescent="0.35">
      <c r="A19" s="17">
        <v>2</v>
      </c>
      <c r="B19" s="17" t="s">
        <v>122</v>
      </c>
      <c r="C19" s="17"/>
      <c r="D19" s="17"/>
      <c r="E19" s="17"/>
      <c r="F19" s="17"/>
      <c r="G19" s="24"/>
      <c r="H19" s="24" t="s">
        <v>18</v>
      </c>
      <c r="I19" s="45">
        <v>30000</v>
      </c>
      <c r="J19" s="1" t="s">
        <v>3</v>
      </c>
    </row>
    <row r="20" spans="1:10" x14ac:dyDescent="0.35">
      <c r="A20" s="17"/>
      <c r="B20" s="17" t="s">
        <v>322</v>
      </c>
      <c r="C20" s="17"/>
      <c r="D20" s="17"/>
      <c r="E20" s="17"/>
      <c r="F20" s="17"/>
      <c r="G20" s="24"/>
      <c r="H20" s="45"/>
      <c r="I20" s="17"/>
    </row>
    <row r="21" spans="1:10" x14ac:dyDescent="0.35">
      <c r="A21" s="46"/>
      <c r="B21" s="90" t="s">
        <v>86</v>
      </c>
      <c r="C21" s="91"/>
      <c r="D21" s="91"/>
      <c r="E21" s="91"/>
      <c r="F21" s="91"/>
      <c r="G21" s="91"/>
      <c r="H21" s="91"/>
      <c r="I21" s="91"/>
    </row>
    <row r="22" spans="1:10" x14ac:dyDescent="0.35">
      <c r="A22" s="17"/>
      <c r="B22" s="92" t="s">
        <v>216</v>
      </c>
      <c r="C22" s="92"/>
      <c r="D22" s="92"/>
      <c r="E22" s="92"/>
      <c r="F22" s="92"/>
      <c r="G22" s="92"/>
      <c r="H22" s="92"/>
      <c r="I22" s="92"/>
    </row>
    <row r="23" spans="1:10" x14ac:dyDescent="0.35">
      <c r="A23" s="18"/>
      <c r="B23" s="64" t="s">
        <v>236</v>
      </c>
      <c r="C23" s="19"/>
      <c r="D23" s="17"/>
      <c r="E23" s="19"/>
      <c r="F23" s="43"/>
      <c r="G23" s="18"/>
      <c r="H23" s="17"/>
      <c r="I23" s="17"/>
    </row>
    <row r="24" spans="1:10" x14ac:dyDescent="0.35">
      <c r="A24" s="17"/>
      <c r="B24" s="147" t="s">
        <v>241</v>
      </c>
      <c r="C24" s="147"/>
      <c r="D24" s="147"/>
      <c r="E24" s="147"/>
      <c r="F24" s="147"/>
      <c r="G24" s="147"/>
      <c r="H24" s="147"/>
      <c r="I24" s="147"/>
    </row>
    <row r="25" spans="1:10" x14ac:dyDescent="0.35">
      <c r="A25" s="17"/>
      <c r="B25" s="17"/>
      <c r="C25" s="17"/>
      <c r="D25" s="17"/>
      <c r="E25" s="17"/>
      <c r="F25" s="17"/>
      <c r="G25" s="17"/>
      <c r="H25" s="17"/>
      <c r="I25" s="17"/>
    </row>
    <row r="26" spans="1:10" x14ac:dyDescent="0.35">
      <c r="A26" s="17"/>
      <c r="B26" s="17"/>
      <c r="C26" s="17"/>
      <c r="D26" s="17"/>
      <c r="E26" s="17"/>
      <c r="F26" s="17"/>
      <c r="G26" s="17"/>
      <c r="H26" s="17"/>
      <c r="I26" s="17"/>
    </row>
    <row r="27" spans="1:10" x14ac:dyDescent="0.35">
      <c r="A27" s="17"/>
      <c r="B27" s="17"/>
      <c r="C27" s="17"/>
      <c r="D27" s="17"/>
      <c r="E27" s="17"/>
      <c r="F27" s="17"/>
      <c r="G27" s="17"/>
      <c r="H27" s="17"/>
      <c r="I27" s="17"/>
    </row>
    <row r="28" spans="1:10" x14ac:dyDescent="0.35">
      <c r="A28" s="17"/>
      <c r="B28" s="17"/>
      <c r="C28" s="17"/>
      <c r="D28" s="17"/>
      <c r="E28" s="17"/>
      <c r="F28" s="17"/>
      <c r="G28" s="17"/>
      <c r="H28" s="17"/>
      <c r="I28" s="17"/>
    </row>
    <row r="29" spans="1:10" x14ac:dyDescent="0.35">
      <c r="A29" s="17"/>
      <c r="B29" s="17"/>
      <c r="C29" s="17"/>
      <c r="D29" s="17"/>
      <c r="E29" s="17"/>
      <c r="F29" s="17"/>
      <c r="G29" s="17"/>
      <c r="H29" s="17"/>
      <c r="I29" s="17"/>
    </row>
  </sheetData>
  <mergeCells count="4">
    <mergeCell ref="A1:I1"/>
    <mergeCell ref="B24:I24"/>
    <mergeCell ref="B17:I17"/>
    <mergeCell ref="B6:C6"/>
  </mergeCells>
  <pageMargins left="0.25" right="0.25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6C4EE-576A-44B0-9649-1BE120F2EA27}">
  <dimension ref="A1:I30"/>
  <sheetViews>
    <sheetView workbookViewId="0">
      <selection activeCell="J24" sqref="J24"/>
    </sheetView>
  </sheetViews>
  <sheetFormatPr defaultRowHeight="21" x14ac:dyDescent="0.35"/>
  <cols>
    <col min="1" max="5" width="9" style="1"/>
    <col min="6" max="6" width="7.625" style="1" customWidth="1"/>
    <col min="7" max="7" width="7.25" style="1" customWidth="1"/>
    <col min="8" max="8" width="14.375" style="1" customWidth="1"/>
    <col min="9" max="9" width="10.25" style="1" customWidth="1"/>
    <col min="10" max="16384" width="9" style="1"/>
  </cols>
  <sheetData>
    <row r="1" spans="1:9" ht="26.25" x14ac:dyDescent="0.35">
      <c r="A1" s="138" t="s">
        <v>123</v>
      </c>
      <c r="B1" s="138"/>
      <c r="C1" s="138"/>
      <c r="D1" s="138"/>
      <c r="E1" s="138"/>
      <c r="F1" s="138"/>
      <c r="G1" s="138"/>
      <c r="H1" s="138"/>
      <c r="I1" s="138"/>
    </row>
    <row r="2" spans="1:9" ht="17.25" customHeight="1" x14ac:dyDescent="0.35">
      <c r="A2" s="17"/>
      <c r="B2" s="17"/>
      <c r="C2" s="17"/>
      <c r="D2" s="17"/>
      <c r="E2" s="23"/>
      <c r="F2" s="23"/>
      <c r="G2" s="24"/>
      <c r="H2" s="17"/>
      <c r="I2" s="17"/>
    </row>
    <row r="3" spans="1:9" ht="31.5" customHeight="1" x14ac:dyDescent="0.35">
      <c r="A3" s="145" t="s">
        <v>124</v>
      </c>
      <c r="B3" s="145"/>
      <c r="C3" s="145"/>
      <c r="D3" s="17"/>
      <c r="E3" s="23"/>
      <c r="F3" s="23"/>
      <c r="G3" s="60" t="s">
        <v>18</v>
      </c>
      <c r="H3" s="60">
        <f>H4+H14+H22</f>
        <v>21262800</v>
      </c>
      <c r="I3" s="56" t="s">
        <v>3</v>
      </c>
    </row>
    <row r="4" spans="1:9" ht="27" customHeight="1" x14ac:dyDescent="0.35">
      <c r="A4" s="17">
        <v>1</v>
      </c>
      <c r="B4" s="18" t="s">
        <v>125</v>
      </c>
      <c r="C4" s="17"/>
      <c r="D4" s="17"/>
      <c r="E4" s="17"/>
      <c r="F4" s="17"/>
      <c r="G4" s="19" t="s">
        <v>18</v>
      </c>
      <c r="H4" s="51">
        <v>17080800</v>
      </c>
      <c r="I4" s="23" t="s">
        <v>3</v>
      </c>
    </row>
    <row r="5" spans="1:9" x14ac:dyDescent="0.35">
      <c r="A5" s="17"/>
      <c r="B5" s="17" t="s">
        <v>160</v>
      </c>
      <c r="C5" s="17"/>
      <c r="D5" s="17"/>
      <c r="E5" s="17"/>
      <c r="F5" s="17"/>
      <c r="G5" s="24"/>
      <c r="H5" s="17"/>
      <c r="I5" s="17"/>
    </row>
    <row r="6" spans="1:9" x14ac:dyDescent="0.35">
      <c r="A6" s="17"/>
      <c r="B6" s="17" t="s">
        <v>161</v>
      </c>
      <c r="C6" s="17"/>
      <c r="D6" s="17"/>
      <c r="E6" s="17"/>
      <c r="F6" s="17"/>
      <c r="G6" s="24"/>
      <c r="H6" s="17"/>
      <c r="I6" s="17"/>
    </row>
    <row r="7" spans="1:9" x14ac:dyDescent="0.35">
      <c r="A7" s="17"/>
      <c r="B7" s="17" t="s">
        <v>126</v>
      </c>
      <c r="C7" s="17"/>
      <c r="D7" s="17"/>
      <c r="E7" s="17"/>
      <c r="F7" s="17"/>
      <c r="G7" s="24"/>
      <c r="H7" s="17"/>
      <c r="I7" s="17"/>
    </row>
    <row r="8" spans="1:9" x14ac:dyDescent="0.35">
      <c r="A8" s="17"/>
      <c r="B8" s="17" t="s">
        <v>163</v>
      </c>
      <c r="C8" s="17"/>
      <c r="D8" s="17"/>
      <c r="E8" s="17"/>
      <c r="F8" s="17"/>
      <c r="G8" s="24"/>
      <c r="H8" s="17"/>
      <c r="I8" s="17"/>
    </row>
    <row r="9" spans="1:9" x14ac:dyDescent="0.35">
      <c r="A9" s="17"/>
      <c r="B9" s="17" t="s">
        <v>164</v>
      </c>
      <c r="C9" s="17"/>
      <c r="D9" s="17"/>
      <c r="E9" s="17"/>
      <c r="F9" s="17"/>
      <c r="G9" s="24"/>
      <c r="H9" s="17"/>
      <c r="I9" s="17"/>
    </row>
    <row r="10" spans="1:9" x14ac:dyDescent="0.35">
      <c r="A10" s="17"/>
      <c r="B10" s="64" t="s">
        <v>127</v>
      </c>
      <c r="C10" s="64"/>
      <c r="D10" s="64"/>
      <c r="E10" s="64"/>
      <c r="F10" s="75"/>
      <c r="G10" s="64"/>
      <c r="H10" s="64"/>
      <c r="I10" s="64"/>
    </row>
    <row r="11" spans="1:9" x14ac:dyDescent="0.35">
      <c r="A11" s="17"/>
      <c r="B11" s="64" t="s">
        <v>128</v>
      </c>
      <c r="C11" s="64"/>
      <c r="D11" s="64"/>
      <c r="E11" s="64"/>
      <c r="F11" s="75"/>
      <c r="G11" s="64"/>
      <c r="H11" s="64"/>
      <c r="I11" s="64"/>
    </row>
    <row r="12" spans="1:9" x14ac:dyDescent="0.35">
      <c r="A12" s="17"/>
      <c r="B12" s="147" t="s">
        <v>245</v>
      </c>
      <c r="C12" s="147"/>
      <c r="D12" s="147"/>
      <c r="E12" s="147"/>
      <c r="F12" s="147"/>
      <c r="G12" s="147"/>
      <c r="H12" s="147"/>
      <c r="I12" s="147"/>
    </row>
    <row r="13" spans="1:9" x14ac:dyDescent="0.35">
      <c r="A13" s="17"/>
      <c r="B13" s="17"/>
      <c r="C13" s="17"/>
      <c r="D13" s="17"/>
      <c r="E13" s="17"/>
      <c r="F13" s="17"/>
      <c r="G13" s="24"/>
      <c r="H13" s="17"/>
      <c r="I13" s="17"/>
    </row>
    <row r="14" spans="1:9" x14ac:dyDescent="0.35">
      <c r="A14" s="17">
        <v>2</v>
      </c>
      <c r="B14" s="18" t="s">
        <v>129</v>
      </c>
      <c r="C14" s="17"/>
      <c r="D14" s="17"/>
      <c r="E14" s="17"/>
      <c r="F14" s="17"/>
      <c r="G14" s="19" t="s">
        <v>18</v>
      </c>
      <c r="H14" s="43">
        <v>4032000</v>
      </c>
      <c r="I14" s="18" t="s">
        <v>3</v>
      </c>
    </row>
    <row r="15" spans="1:9" x14ac:dyDescent="0.35">
      <c r="A15" s="17"/>
      <c r="B15" s="17" t="s">
        <v>162</v>
      </c>
      <c r="C15" s="17"/>
      <c r="D15" s="17"/>
      <c r="E15" s="17"/>
      <c r="F15" s="17"/>
      <c r="G15" s="24"/>
      <c r="H15" s="17"/>
      <c r="I15" s="17"/>
    </row>
    <row r="16" spans="1:9" x14ac:dyDescent="0.35">
      <c r="A16" s="17"/>
      <c r="B16" s="17" t="s">
        <v>165</v>
      </c>
      <c r="C16" s="17"/>
      <c r="D16" s="17"/>
      <c r="E16" s="17"/>
      <c r="F16" s="17"/>
      <c r="G16" s="24"/>
      <c r="H16" s="17"/>
      <c r="I16" s="17"/>
    </row>
    <row r="17" spans="1:9" x14ac:dyDescent="0.35">
      <c r="A17" s="17"/>
      <c r="B17" s="17" t="s">
        <v>166</v>
      </c>
      <c r="C17" s="17"/>
      <c r="D17" s="17"/>
      <c r="E17" s="17"/>
      <c r="F17" s="17"/>
      <c r="G17" s="24"/>
      <c r="H17" s="17"/>
      <c r="I17" s="17"/>
    </row>
    <row r="18" spans="1:9" x14ac:dyDescent="0.35">
      <c r="A18" s="17"/>
      <c r="B18" s="64" t="s">
        <v>130</v>
      </c>
      <c r="C18" s="64"/>
      <c r="D18" s="64"/>
      <c r="E18" s="64"/>
      <c r="F18" s="75"/>
      <c r="G18" s="64"/>
      <c r="H18" s="64"/>
      <c r="I18" s="64"/>
    </row>
    <row r="19" spans="1:9" x14ac:dyDescent="0.35">
      <c r="A19" s="17"/>
      <c r="B19" s="64" t="s">
        <v>131</v>
      </c>
      <c r="C19" s="64"/>
      <c r="D19" s="64"/>
      <c r="E19" s="64"/>
      <c r="F19" s="75"/>
      <c r="G19" s="64"/>
      <c r="H19" s="64"/>
      <c r="I19" s="64"/>
    </row>
    <row r="20" spans="1:9" x14ac:dyDescent="0.35">
      <c r="A20" s="17"/>
      <c r="B20" s="147" t="s">
        <v>246</v>
      </c>
      <c r="C20" s="147"/>
      <c r="D20" s="147"/>
      <c r="E20" s="147"/>
      <c r="F20" s="147"/>
      <c r="G20" s="147"/>
      <c r="H20" s="147"/>
      <c r="I20" s="147"/>
    </row>
    <row r="21" spans="1:9" x14ac:dyDescent="0.35">
      <c r="A21" s="17"/>
      <c r="B21" s="17"/>
      <c r="C21" s="17"/>
      <c r="D21" s="17"/>
      <c r="E21" s="17"/>
      <c r="F21" s="17"/>
      <c r="G21" s="24"/>
      <c r="H21" s="17"/>
      <c r="I21" s="17"/>
    </row>
    <row r="22" spans="1:9" x14ac:dyDescent="0.35">
      <c r="A22" s="17">
        <v>3</v>
      </c>
      <c r="B22" s="18" t="s">
        <v>132</v>
      </c>
      <c r="C22" s="17"/>
      <c r="D22" s="17"/>
      <c r="E22" s="17"/>
      <c r="F22" s="17"/>
      <c r="G22" s="19" t="s">
        <v>18</v>
      </c>
      <c r="H22" s="33">
        <v>150000</v>
      </c>
      <c r="I22" s="18" t="s">
        <v>3</v>
      </c>
    </row>
    <row r="23" spans="1:9" x14ac:dyDescent="0.35">
      <c r="A23" s="17"/>
      <c r="B23" s="17" t="s">
        <v>167</v>
      </c>
      <c r="C23" s="17"/>
      <c r="D23" s="17"/>
      <c r="E23" s="17"/>
      <c r="F23" s="17"/>
      <c r="G23" s="24"/>
      <c r="H23" s="17"/>
      <c r="I23" s="17"/>
    </row>
    <row r="24" spans="1:9" x14ac:dyDescent="0.35">
      <c r="A24" s="17"/>
      <c r="B24" s="17" t="s">
        <v>168</v>
      </c>
      <c r="C24" s="17"/>
      <c r="D24" s="17"/>
      <c r="E24" s="17"/>
      <c r="F24" s="17"/>
      <c r="G24" s="24"/>
      <c r="H24" s="17"/>
      <c r="I24" s="17"/>
    </row>
    <row r="25" spans="1:9" x14ac:dyDescent="0.35">
      <c r="A25" s="17"/>
      <c r="B25" s="17" t="s">
        <v>169</v>
      </c>
      <c r="C25" s="17"/>
      <c r="D25" s="17"/>
      <c r="E25" s="17"/>
      <c r="F25" s="17"/>
      <c r="G25" s="24"/>
      <c r="H25" s="17"/>
      <c r="I25" s="17"/>
    </row>
    <row r="26" spans="1:9" x14ac:dyDescent="0.35">
      <c r="A26" s="17"/>
      <c r="B26" s="64" t="s">
        <v>133</v>
      </c>
      <c r="C26" s="64"/>
      <c r="D26" s="64"/>
      <c r="E26" s="64"/>
      <c r="F26" s="75"/>
      <c r="G26" s="64"/>
      <c r="H26" s="64"/>
      <c r="I26" s="64"/>
    </row>
    <row r="27" spans="1:9" x14ac:dyDescent="0.35">
      <c r="A27" s="17"/>
      <c r="B27" s="64" t="s">
        <v>134</v>
      </c>
      <c r="C27" s="64"/>
      <c r="D27" s="64"/>
      <c r="E27" s="64"/>
      <c r="F27" s="75"/>
      <c r="G27" s="64"/>
      <c r="H27" s="64"/>
      <c r="I27" s="64"/>
    </row>
    <row r="28" spans="1:9" x14ac:dyDescent="0.35">
      <c r="A28" s="17"/>
      <c r="B28" s="64" t="s">
        <v>247</v>
      </c>
      <c r="C28" s="64"/>
      <c r="D28" s="64"/>
      <c r="E28" s="64"/>
      <c r="F28" s="64"/>
      <c r="G28" s="64"/>
      <c r="H28" s="89"/>
      <c r="I28" s="64"/>
    </row>
    <row r="29" spans="1:9" x14ac:dyDescent="0.35">
      <c r="A29" s="17"/>
      <c r="B29" s="17"/>
      <c r="C29" s="17"/>
      <c r="D29" s="17"/>
      <c r="E29" s="17"/>
      <c r="F29" s="17"/>
      <c r="G29" s="24"/>
      <c r="H29" s="17"/>
      <c r="I29" s="17"/>
    </row>
    <row r="30" spans="1:9" x14ac:dyDescent="0.35">
      <c r="A30" s="17"/>
      <c r="B30" s="17"/>
      <c r="C30" s="17"/>
      <c r="D30" s="17"/>
      <c r="E30" s="17"/>
      <c r="F30" s="17"/>
      <c r="G30" s="24"/>
      <c r="H30" s="17"/>
      <c r="I30" s="17"/>
    </row>
  </sheetData>
  <mergeCells count="4">
    <mergeCell ref="A1:I1"/>
    <mergeCell ref="A3:C3"/>
    <mergeCell ref="B12:I12"/>
    <mergeCell ref="B20:I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ส่งเสริมและสนับสนุนความเข้มแข็ง</vt:lpstr>
      <vt:lpstr>Sheet1</vt:lpstr>
      <vt:lpstr>บห.เกี่ยวกับสังคมสงเคราะห์</vt:lpstr>
      <vt:lpstr>งานสวัสดิการสังคม</vt:lpstr>
      <vt:lpstr>งานส่งเสริมการเกษตร</vt:lpstr>
      <vt:lpstr>บห.สร้างความเข้มแข็ง</vt:lpstr>
      <vt:lpstr>งานสิ่งแวดล้อมทรัพยากร</vt:lpstr>
      <vt:lpstr>งบกลาง กอง สส.ปี 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Windows10</cp:lastModifiedBy>
  <cp:lastPrinted>2023-07-27T10:10:20Z</cp:lastPrinted>
  <dcterms:created xsi:type="dcterms:W3CDTF">2023-07-08T04:39:08Z</dcterms:created>
  <dcterms:modified xsi:type="dcterms:W3CDTF">2023-07-27T10:12:02Z</dcterms:modified>
</cp:coreProperties>
</file>