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P V115W\งานพี่ปุกกี้\"/>
    </mc:Choice>
  </mc:AlternateContent>
  <xr:revisionPtr revIDLastSave="0" documentId="13_ncr:1_{67E51498-7285-46AC-B5B8-B4FB83E2E0D3}" xr6:coauthVersionLast="47" xr6:coauthVersionMax="47" xr10:uidLastSave="{00000000-0000-0000-0000-000000000000}"/>
  <bookViews>
    <workbookView xWindow="-120" yWindow="-120" windowWidth="20730" windowHeight="11160" firstSheet="1" activeTab="3" xr2:uid="{3F63B7AA-E8E3-48E7-89B3-8B770CE357A3}"/>
  </bookViews>
  <sheets>
    <sheet name="บห.สาธารณสุขฯ ปี 67" sheetId="1" r:id="rId1"/>
    <sheet name="งานบริการสาธารณสุข 67" sheetId="2" r:id="rId2"/>
    <sheet name="งานตลาดและโรงฆ่าสัตว์ ปี 67" sheetId="3" r:id="rId3"/>
    <sheet name="งานขยะมูลฝอย ปี 67" sheetId="4" r:id="rId4"/>
    <sheet name="งบกลาง กองสาธารณสุข ปี 67" sheetId="5" r:id="rId5"/>
    <sheet name="งป.1" sheetId="6" r:id="rId6"/>
    <sheet name="งป.2" sheetId="7" r:id="rId7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6" i="1" l="1"/>
  <c r="D315" i="1" s="1"/>
  <c r="F303" i="1"/>
  <c r="F293" i="1"/>
  <c r="D278" i="1"/>
  <c r="D254" i="1"/>
  <c r="F242" i="1"/>
  <c r="F237" i="1"/>
  <c r="F218" i="1"/>
  <c r="E209" i="1"/>
  <c r="D184" i="1"/>
  <c r="D183" i="1" s="1"/>
  <c r="F48" i="1"/>
  <c r="D217" i="1" l="1"/>
  <c r="E208" i="1" s="1"/>
  <c r="D207" i="1" s="1"/>
  <c r="F292" i="1"/>
  <c r="E291" i="1" s="1"/>
  <c r="E290" i="1" s="1"/>
  <c r="E34" i="1"/>
  <c r="E36" i="3"/>
  <c r="F73" i="1"/>
  <c r="E182" i="1" l="1"/>
  <c r="D2" i="4"/>
  <c r="E44" i="4"/>
  <c r="E24" i="2"/>
  <c r="E51" i="2"/>
  <c r="F67" i="2"/>
  <c r="F66" i="2" s="1"/>
  <c r="F65" i="2" s="1"/>
  <c r="F64" i="2" s="1"/>
  <c r="E66" i="3"/>
  <c r="E65" i="3" s="1"/>
  <c r="E67" i="3"/>
  <c r="E50" i="3"/>
  <c r="F38" i="3"/>
  <c r="E37" i="3" s="1"/>
  <c r="E23" i="2" l="1"/>
  <c r="E35" i="3"/>
  <c r="E34" i="3" s="1"/>
  <c r="F32" i="4" l="1"/>
  <c r="D16" i="4" s="1"/>
  <c r="F17" i="4"/>
  <c r="D4" i="4"/>
  <c r="D3" i="4" s="1"/>
  <c r="D4" i="3"/>
  <c r="D3" i="3" s="1"/>
  <c r="D2" i="3" s="1"/>
  <c r="F100" i="3"/>
  <c r="E4" i="2"/>
  <c r="E3" i="2" s="1"/>
  <c r="D164" i="1"/>
  <c r="D163" i="1" s="1"/>
  <c r="D145" i="1"/>
  <c r="D90" i="1"/>
  <c r="F66" i="1"/>
  <c r="D47" i="1" s="1"/>
  <c r="D4" i="1"/>
  <c r="D3" i="1" s="1"/>
  <c r="E33" i="1" l="1"/>
  <c r="D32" i="1" s="1"/>
  <c r="E2" i="1" s="1"/>
  <c r="D15" i="4"/>
  <c r="D14" i="4" s="1"/>
  <c r="E22" i="2"/>
  <c r="E2" i="2" s="1"/>
  <c r="C119" i="7"/>
  <c r="C118" i="7"/>
  <c r="C113" i="7"/>
  <c r="C114" i="7" s="1"/>
  <c r="C112" i="7"/>
  <c r="C109" i="7"/>
  <c r="C108" i="7"/>
  <c r="C107" i="7"/>
  <c r="C106" i="7"/>
  <c r="C110" i="7" s="1"/>
  <c r="C115" i="7" s="1"/>
  <c r="C101" i="7"/>
  <c r="C102" i="7" s="1"/>
  <c r="C100" i="7"/>
  <c r="C97" i="7"/>
  <c r="C98" i="7" s="1"/>
  <c r="C95" i="7"/>
  <c r="C94" i="7"/>
  <c r="C93" i="7"/>
  <c r="C92" i="7"/>
  <c r="B81" i="7"/>
  <c r="C81" i="7" s="1"/>
  <c r="C80" i="7"/>
  <c r="C79" i="7"/>
  <c r="C78" i="7"/>
  <c r="C77" i="7"/>
  <c r="B77" i="7"/>
  <c r="C76" i="7"/>
  <c r="C75" i="7"/>
  <c r="C74" i="7"/>
  <c r="C73" i="7"/>
  <c r="C72" i="7"/>
  <c r="C71" i="7"/>
  <c r="C70" i="7"/>
  <c r="C69" i="7"/>
  <c r="C68" i="7"/>
  <c r="C67" i="7"/>
  <c r="C66" i="7"/>
  <c r="B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0" i="7"/>
  <c r="C31" i="7" s="1"/>
  <c r="C29" i="7"/>
  <c r="C28" i="7"/>
  <c r="C25" i="7"/>
  <c r="C24" i="7"/>
  <c r="C23" i="7"/>
  <c r="C22" i="7"/>
  <c r="C26" i="7" s="1"/>
  <c r="C20" i="7"/>
  <c r="C19" i="7"/>
  <c r="C18" i="7"/>
  <c r="C17" i="7"/>
  <c r="C14" i="7"/>
  <c r="C13" i="7"/>
  <c r="C12" i="7"/>
  <c r="C11" i="7"/>
  <c r="C15" i="7" s="1"/>
  <c r="C10" i="7"/>
  <c r="D15" i="6"/>
  <c r="D16" i="6" s="1"/>
  <c r="D13" i="6"/>
  <c r="D11" i="6"/>
  <c r="D8" i="6"/>
  <c r="D5" i="5"/>
  <c r="E3" i="5"/>
  <c r="C32" i="7" l="1"/>
</calcChain>
</file>

<file path=xl/sharedStrings.xml><?xml version="1.0" encoding="utf-8"?>
<sst xmlns="http://schemas.openxmlformats.org/spreadsheetml/2006/main" count="1003" uniqueCount="387">
  <si>
    <t>แผนงานสาธารณสุข</t>
  </si>
  <si>
    <t>รวม</t>
  </si>
  <si>
    <t xml:space="preserve">บาท  </t>
  </si>
  <si>
    <t>1.งบบุคลากร</t>
  </si>
  <si>
    <t>แยกเป็น</t>
  </si>
  <si>
    <t xml:space="preserve">    เงินเดือน (ฝ่ายประจำ)</t>
  </si>
  <si>
    <t>บาท</t>
  </si>
  <si>
    <t>เงินเดือนพนักงาน</t>
  </si>
  <si>
    <t>ตั้งจ่ายไว้</t>
  </si>
  <si>
    <t xml:space="preserve">   ตำแหน่ง หัวหน้าฝ่ายบริหารงานสาธารณสุข    เดือนละ  32,800.-บาท</t>
  </si>
  <si>
    <t xml:space="preserve">   ตำแหน่ง เจ้าพนักงานธุรการ               เดือนละ   28,430.-บาท</t>
  </si>
  <si>
    <t xml:space="preserve"> - พระราชบัญญัติระเบียบบริหารงานบุคคลส่วนท้องถิ่นพ.ศ 2542</t>
  </si>
  <si>
    <t xml:space="preserve"> -  หนังสือสำนักงาน ก.จ. ก.ท. และ ก.อบต. ที่ มท 0809.2/ว 138 ลงวันที่ 30 ธันวาคม 2558 </t>
  </si>
  <si>
    <t>เงินประจำตำแหน่ง</t>
  </si>
  <si>
    <t xml:space="preserve">   เพื่อจ่ายเป็นค่าตอบแทนประจำตำแหน่งและค่าตอบแทนพิเศษของพนักงานที่ควรได้รับตามระเบียบที่กำหนด</t>
  </si>
  <si>
    <t xml:space="preserve">   เงินประจำตำแหน่ง ผู้อำนวยการกองสาธารณสุขและสิ่งแวดล้อม           เดือนละ 5,600.-บาท</t>
  </si>
  <si>
    <t xml:space="preserve">   เงินค่าตอบแทนพิเศษตำแหน่ง ผู้อำนวยการกองสาธารณสุขและสิ่งแวดล้อม เดือนละ 5,600.-บาท</t>
  </si>
  <si>
    <t xml:space="preserve">   เงินประจำตำแหน่ง  หัวหน้าฝ่ายบริหารงานสาธารณสุข  เดือนละ  1,500.-บาท </t>
  </si>
  <si>
    <t xml:space="preserve">   พนักงานจ้างตามภารกิจ   จำนวน 2  อัตรา</t>
  </si>
  <si>
    <t xml:space="preserve">   พนักงานจ้างทั่วไป จำนวน  2  อัตราๆ เดือนละ 9,000.-บาท</t>
  </si>
  <si>
    <t>เงินเพิ่มต่างๆ ของพนักงานจ้าง</t>
  </si>
  <si>
    <t xml:space="preserve">   เพื่อจ่ายเป็นเงินเพิ่มของพนักงานจ้างในสังกัด</t>
  </si>
  <si>
    <t>2.งบดำเนินงาน</t>
  </si>
  <si>
    <t xml:space="preserve">   หมวดค่าตอบแทนใช้สอยและวัสดุ</t>
  </si>
  <si>
    <t xml:space="preserve">   หมวดค่าตอบแทน</t>
  </si>
  <si>
    <t>ค่าตอบแทนการปฏิบัติงานนอกเวลาราชการ</t>
  </si>
  <si>
    <t xml:space="preserve">    เพื่อจ่ายเป็นค่าตอบแทนการปฏิบัติงานนอกเวลาราชการให้แก่พนักงาน  ลูกจ้างเทศบาล</t>
  </si>
  <si>
    <t>ค่าเช่าบ้าน</t>
  </si>
  <si>
    <t xml:space="preserve">    เพื่อจ่ายเป็นค่าเช่าบ้านให้กับพนักงานซึ่งมีสิทธิเบิกได้ตามระเบียบฯ จำนวน 1  อัตราๆ ละ  6,000.-บาท/เดือน  </t>
  </si>
  <si>
    <t>ค่าช่วยเหลือการศึกษาบุตร</t>
  </si>
  <si>
    <t xml:space="preserve">    เพื่อจ่ายเป็นค่าช่วยเหลือการศึกษาบุตรของพนักงานเทศบาลและลูกจ้างประจำตามระเบียบกำหนด</t>
  </si>
  <si>
    <t xml:space="preserve"> - ระเบียบกระทรวงมหาดไทยว่าด้วยเงินสวัสดิการเกี่ยวกับการศึกษาบุตรขององค์กรปกครองส่วนท้องถิ่นพ.ศ 2563</t>
  </si>
  <si>
    <t xml:space="preserve">   หมวดค่าใช้สอย</t>
  </si>
  <si>
    <t xml:space="preserve">              ประเภท รายจ่ายเพื่อให้ได้มาซึ่งบริการ</t>
  </si>
  <si>
    <t xml:space="preserve">    ประเภท  รายจ่ายเพื่อให้ได้มาซึ่งบริการ    </t>
  </si>
  <si>
    <t>ค่าถ่ายเอกสาร</t>
  </si>
  <si>
    <t xml:space="preserve">   เพื่อเป็นค่าถ่ายเอกสาร เข้าเล่มหนังสือ ฯลฯ</t>
  </si>
  <si>
    <t>ค่าจ้างเหมาบริการ</t>
  </si>
  <si>
    <t xml:space="preserve">   เพื่อจ่ายเป็นค่าจ้างเหมาบริการต่างๆ ตามภารกิจและอำนาจหน้าที่ของเทศบาล </t>
  </si>
  <si>
    <t>ค่าเช่าทรัพย์สิน</t>
  </si>
  <si>
    <t>เพื่อจ่ายเป็นค่าเช่ายานพาหนะรถยนต์ส่วนกลางชนิดรถบรรทุก(ดีเซล) ขนาด 1 ตัน (ขนาดปริมาตรกระบอกสูบไม่ต่ำกว่า</t>
  </si>
  <si>
    <t xml:space="preserve"> 2,400 ซีซี) แบบดับเบิ้ลแคบ อัตราค่าเช่า 15,660.-บาท/เดือน</t>
  </si>
  <si>
    <t>โครงการจ้างเหมาบริการทำความสะอาดถนนและทางเท้าสาธารณะในพื้นที่เทศบาลตำบลนาหว้า</t>
  </si>
  <si>
    <t xml:space="preserve">   เพื่อจ่ายเป็นค่าจ้างเหมาทำความสะอาดถนนและทางเท้าสาธารณะในพื้นที่เทศบาลตำบลนาหว้า จำนวน 2 ราย</t>
  </si>
  <si>
    <t xml:space="preserve"> - เป็นไปตามพระราชบัญญัติรักษาความสะอาดและความเป็นระเบียบเรียบร้อยของบ้านเมือง พ.ศ. 2535</t>
  </si>
  <si>
    <t xml:space="preserve">    และที่แก้ไขเพิ่มเติม (ฉบับที่ 2) พ.ศ. 2560</t>
  </si>
  <si>
    <t xml:space="preserve"> - หนังสือกรมส่งเสริมการปกครองท้องถิ่น ด่วนที่สุด ที่ มท. 0810.5/ว 4206 ลงวันที่ 25 ธันวาคม 2561</t>
  </si>
  <si>
    <t xml:space="preserve"> - หนังสือกรมส่งเสริมการปกครองท้องถิ่น ด่วนที่สุด ที่ มท. 0810.6/ว 2054 ลงวันที่ 27 พฤษภาคม 2562</t>
  </si>
  <si>
    <t xml:space="preserve"> - หนังสือกรมส่งเสริมการปกครองท้องถิ่น ที่ มท. 0810.6/ว 129 ลงวันที่ 14 มกราคม 2563</t>
  </si>
  <si>
    <t xml:space="preserve"> - หนังสือกรมส่งเสริมการปกครองท้องถิ่น ด่วนที่สุด ที่ มท. 0810.6/ว 860 ลงวันที่ 16 มีนาคม 2563</t>
  </si>
  <si>
    <t xml:space="preserve"> - หนังสือกรมส่งเสริมการปกครองท้องถิ่น ที่ มท. 0810.3/ว 6086 ลงวันที่ 19 สิงหาคม 2565</t>
  </si>
  <si>
    <t xml:space="preserve"> - หนังสือกรมส่งเสริมการปกครองท้องถิ่น ด่วนที่สุด ที่ มท. 0810.8/ว 191 ลงวันที่ 17 มกราคม 2566</t>
  </si>
  <si>
    <t xml:space="preserve">       ประเภท รายจ่ายเกี่ยวกับการรับรองและพิธีการ         </t>
  </si>
  <si>
    <t xml:space="preserve"> -</t>
  </si>
  <si>
    <t>ค่ารับรอง</t>
  </si>
  <si>
    <t xml:space="preserve">   เพื่อจ่ายเป็นค่าเลี้ยงรับรองการประชุมอาสาสมัครสาธารณสุข ตรวจประเมินและนิเทศน์งานต่างๆ</t>
  </si>
  <si>
    <t xml:space="preserve">   การประชุมต่างๆ ฯลฯ</t>
  </si>
  <si>
    <t xml:space="preserve"> - ระเบียบกระทรวงมหาดไทยว่าด้วยการเบิกค่าใช้จ่ายในการบริหารงานขององค์กรปกครองส่วนท้องถิ่น พ.ศ 2562</t>
  </si>
  <si>
    <t xml:space="preserve">     ประเภทรายจ่ายเกี่ยวกับการปฏิบัติราชการที่ไม่เข้าลักษณะรายจ่ายหมวดอื่น   รวม</t>
  </si>
  <si>
    <t xml:space="preserve">   เพื่อจ่ายเป็นค่าใช้จ่ายในการเดินทางไปราชการของบุคลากรในสังกัด เช่น ค่าเบี้ยเลี้ยงเดินทาง </t>
  </si>
  <si>
    <t xml:space="preserve">   ค่าเช่าที่พัก  ค่าพาหนะและค่าธรรมเนียมในการใช้สนามบิน ฯลฯ</t>
  </si>
  <si>
    <t xml:space="preserve"> - ระเบียบกระทรวงมหาดไทยว่าด้วยค่าใช้จ่ายในการเดินทางไปราชการของเจ้าหน้าที่ท้องถิ่น พ.ศ 2555 </t>
  </si>
  <si>
    <t xml:space="preserve">   และที่แก้ไขเพิ่มเติมถึง(ฉบับที่ 4) พ.ศ 2561</t>
  </si>
  <si>
    <t>ค่าธรรมเนียมและค่าลงทะเบียนต่างๆ</t>
  </si>
  <si>
    <t xml:space="preserve">   เพื่อจ่ายเป็นค่าธรรมเนียมและลงทะเบียนในการอบรมสัมมนาของพนักงานและลูกจ้างในสังกัด  </t>
  </si>
  <si>
    <t xml:space="preserve">    ประเภท  ค่าบำรุงรักษาและซ่อมแซมทรัพย์สิน  </t>
  </si>
  <si>
    <t xml:space="preserve">      เพื่อจ่ายเป็นค่าบำรุงรักษาและซ่อมแซมทรัพย์สินต่างๆ ให้สามารถใช้งานได้ตามปกติ เช่น รถยนต์ เครื่องตัดหญ้า</t>
  </si>
  <si>
    <t xml:space="preserve">      เครื่องพ่นยา เครื่องพ่นหมอกควัน คอมพิวเตอร์ โต๊ะ เก้าอี้ ปั๊มน้ำ เป็นต้น</t>
  </si>
  <si>
    <t xml:space="preserve">   หมวดค่าวัสดุ</t>
  </si>
  <si>
    <t>วัสดุสำนักงาน</t>
  </si>
  <si>
    <t xml:space="preserve">   เพื่อจ่ายเป็นค่าจัดซื้อวัสดุสำนักงานชนิดต่างๆ เช่น พระบรมฉายาลักษณ์  ธงสัญลักษณ์  สิ่งพิมพ์  วารสาร</t>
  </si>
  <si>
    <t xml:space="preserve">   กระดาษ ลวดเย็บ ปากกา  ตรายาง แผงกั้นห้อง ฯลฯ</t>
  </si>
  <si>
    <t>วัสดุอุปกรณ์ไฟฟ้าและวิทยุ</t>
  </si>
  <si>
    <t xml:space="preserve">   เพื่อจ่ายเป็นค่าจัดซื้อวัสดุอุปกรณ์ไฟฟ้าและวิทยุต่างๆ เช่น หลอดไฟฟ้า  สายไฟฟ้า เทปพันสายไฟฟ้า</t>
  </si>
  <si>
    <t xml:space="preserve">   สวิตซ์ปลั๊ก ฟิวส์ เบรกเกอร์ คอยส์ ฯลฯ</t>
  </si>
  <si>
    <t>วัสดุก่อสร้าง</t>
  </si>
  <si>
    <t xml:space="preserve">   เพื่อจ่ายเป็นค่าจัดซื้อวัสดุก่อสร้าง   เช่น  กลอนประตู  ตะปู  ก๊อกน้ำ ฯลฯ</t>
  </si>
  <si>
    <t>วัสดุคอมพิวเตอร์</t>
  </si>
  <si>
    <t xml:space="preserve">   เพื่อจ่ายเป็นค่าจัดซื้อวัสดุคอมพิวเตอร์ เช่น หมึกปริ๊นเตอร์ ฯลฯ</t>
  </si>
  <si>
    <t>วัสดุโฆษณาและเผยแพร่</t>
  </si>
  <si>
    <t xml:space="preserve">   เพื่อจ่ายเป็นค่าจัดซื้อวัสดุโฆษณาและเผยแพร่ เช่น กระดาษเขียน โปสเตอร์ พู่กันและสี เทปบันทึกเสียงหรือ </t>
  </si>
  <si>
    <t xml:space="preserve">   ภาพ ป้ายผ้า  โครงการ ฯลฯ</t>
  </si>
  <si>
    <t>วัสดุการเกษตร</t>
  </si>
  <si>
    <t xml:space="preserve">   เพื่อจ่ายเป็นค่าจัดซื้อวัสดุการเกษตร เช่น  หัวเชื้อ จุลินทรีย์ชีวภาพ ( EM ) กากน้ำตาล ถังหมัก ฯลฯ</t>
  </si>
  <si>
    <t>วัสดุยานพาหนะและขนส่ง</t>
  </si>
  <si>
    <t xml:space="preserve">   เพื่อจ่ายเป็นค่าจัดซื้อวัสดุยานพาหนะและขนส่ง  เช่น แบตเตอรี่ ยางนอก ยางใน หม้อน้ำรถยนต์ฯลฯ</t>
  </si>
  <si>
    <t>วัสดุงานบ้านงานครัว</t>
  </si>
  <si>
    <t xml:space="preserve">   เพื่อจ่ายเป็นค่าจัดซื้อเครื่องมือและอุปกรณ์ในการเก็บกวาดและรักษาความสะอาด  เช่น  ไม้กวาด  ไม้ถูพื้น  </t>
  </si>
  <si>
    <t xml:space="preserve">   ที่เช็ดเท้า น้ำยาทำความสะอาด ฯลฯ</t>
  </si>
  <si>
    <t>วัสดุเชื้อเพลิงและหล่อลื่น</t>
  </si>
  <si>
    <t xml:space="preserve">    - จัดซื้อวัสดุน้ำมันเชื้อเพลิงยานพาหนะและขนส่ง  </t>
  </si>
  <si>
    <t xml:space="preserve">   หมวดค่าสาธารณูปโภค</t>
  </si>
  <si>
    <t>ค่าบริการสื่อสารและโทรคมนาคม</t>
  </si>
  <si>
    <t xml:space="preserve">   เพื่อใช้จ่ายเกี่ยวกับการใช้ระบบอินเทอร์เน็ต รวมถึงอินเทอร์เน็ตการ์ดและค่าสื่อสารอื่นๆ</t>
  </si>
  <si>
    <t>ค่าไฟฟ้า</t>
  </si>
  <si>
    <t xml:space="preserve">   เพื่อจ่ายเป็นค่ากระแสไฟฟ้าศูนย์สาธารณสุขมูลฐานชุมชน(ศสมช.)</t>
  </si>
  <si>
    <t>ค่าน้ำประปา ค่าน้ำบาดาล</t>
  </si>
  <si>
    <t xml:space="preserve">   เพื่อจ่ายเป็นค่าน้ำประปาศูนย์สาธาณสุขมูลฐานชุมชน (ศสมช.)</t>
  </si>
  <si>
    <t>ค่าบริการไปรษณีย์</t>
  </si>
  <si>
    <t xml:space="preserve">   เพื่อจ่ายเป็นค่าไปรษณีย์ ค่าธนาณัติ ค่าดวงตราไปรษณีย์ ฯลฯ</t>
  </si>
  <si>
    <t xml:space="preserve"> - ระเบียบกระทรวงมหาดไทยว่าด้วยการเบิกค่าใช้จ่ายในการบริหารงานขององค์กรปกครองส่วนท้องถิ่น พ.ศ.2562</t>
  </si>
  <si>
    <t xml:space="preserve"> - หนังสือกรมส่งเสริมการปกครองท้องถิ่น ด่วนที่สุด ที่ มท. 0808.2/ว 3035 ลงวันที่ 30 กันยายน 2563</t>
  </si>
  <si>
    <t>3.  งบลงทุน</t>
  </si>
  <si>
    <t xml:space="preserve">หมวดค่าครุภัณฑ์ที่ดินและสิ่งก่อสร้าง      </t>
  </si>
  <si>
    <t>หมวดค่าครุภัณฑ์</t>
  </si>
  <si>
    <t xml:space="preserve"> ประเภทครุภัณฑ์สำนักงาน</t>
  </si>
  <si>
    <t>จัดซื้อตู้เหล็กแบบบานเลื่อน</t>
  </si>
  <si>
    <t xml:space="preserve">  เพื่อจ่ายเป็นค่าจัดซื้อตู้เหล็กแบบบานเลื่อน จำนวน 2 หลัง</t>
  </si>
  <si>
    <t>จัดซื้อตู้เหล็ก แบบ 2 บาน</t>
  </si>
  <si>
    <t xml:space="preserve">  เพื่อจ่ายเป็นค่าจัดซื้อตู้เหล็กแบบ 2 บาน จำนวน 1 หลังๆละ 6,000 บาท</t>
  </si>
  <si>
    <t xml:space="preserve">  1) มีมือจับชนิดบิด</t>
  </si>
  <si>
    <t xml:space="preserve">  2) มีแผ่นชั้นปรับระดับ 3 ชิ้น</t>
  </si>
  <si>
    <t xml:space="preserve">  3) คุณสมบัติตามมาตรฐาน</t>
  </si>
  <si>
    <t xml:space="preserve"> - หนังสือกระทรวงมหาดไทยที่มธ 0808.2/ว 1989 ลงวันที่ 22 มิถุนายน 2552</t>
  </si>
  <si>
    <t xml:space="preserve"> -  หนังสือกรมส่งเสริมการปกครองท้องถิ่นที่มธ 0808.2/ว 1095 ลงวันที่ 28 พฤษภาคม 2564</t>
  </si>
  <si>
    <t xml:space="preserve"> ประเภทครุภัณฑ์คอมพิวเตอร์</t>
  </si>
  <si>
    <t xml:space="preserve">จัดซื้อเครื่องคอมพิวเตอร์ All In One </t>
  </si>
  <si>
    <t xml:space="preserve">  เพื่อจ่ายเป็นค่าจัดซื้อคอมพิวเตอร์ All In One สำหรับงานประมวลผล จำนวน 1 เครื่อง </t>
  </si>
  <si>
    <t>คุณลักษณะพื้นฐาน 
  - มีหน่วยประมวลผลกลาง (CPU) ไม่น้อยกว่า 6 แกนหลัก (6 core) และ 12 แกนเสมือน (12 Thread) และมีเทคโนโลยีเพิ่มสัญญาณนาฬิกาได้ในกรณีที่ต้องใช้ความสามารถในการประมวลผลสูง (Turbo Boost หรือ Max Boost) โดยมีความเร็วสญั ญาณนาฬิกาสูงสุด ไม่น้อยกว่า 3.6 GHz จํานวน 1 หน่วย 
 - หน่วยประมวลผลกลาง (CPU) มีหน่วยความจําแบบ Cache Memory รวมในระดับ (Level) เดียวกัน ขนาดไม่น้อยกว่า 8 MB 
- มีหน่วยประมวลผลเพื่อแสดงภาพ โดยมีคณุ ลักษณะอย่างใดอย่างหนึ่ง หรือดีกว่า ดังนี้ 
  1) มีหน่วยประมวลผลเพื่อแสดงภาพติดตั้งอยู่บนแผงวงจรหลักที่มีความสามารถในการใช้ หน่วยความจําแยกจากหน่วยความจําหลักขนาดไม่น้อยกว่า 2 GB 
  2) มีหน่วยประมวลผลเพื่อแสดงภาพที่มีความสามารถในการใช้หน่วยความจําหลักในการแสดงภาพ ขนาดไม่น้อยกว่า 2 GB 
 - มีหน่วยความจําหลัก (RAM) ชนิด DDR4 หรือดีกว่า มีขนาดไม่น้อยกว่า 8 GB 
 - มีหน่วยจัดเก็บข้อมูล ชนิด SATA หรือดีกว่า ขนาดความจุไม่น้อยกว่า 1 TB หรือ ชนิด Solid State Drive ขนาดความจุไม่น้อยกว่า 250 GB จํานวน 1 หน่วย 
 - มีช่องเชื่อมต่อระบบเครือข่าย (Network Interface) แบบ 10/100/1000 Base-T หรือดีกว่า จํานวน ไม่น้อยกว่า 1 ช่อง 
 - มีช่องเชื่อมต่อ (Interface) แบบ USB 2.0 หรือดีกว่า ไม่น้อยกว่า 3 ช่อง - มีแป้นพิมพ์และเมาส์
  - มีจอแสดงภาพในตัว และมีขนาดไม่น้อยกว่า 21 นิ้ว ความละเอียดแบบ FHD (1920x1080)
  - สามารถใช้งานได้ไม่น้อยกว่า Wi-Fi (IEEE 802.11 ac) และ Bluetooth</t>
  </si>
  <si>
    <t xml:space="preserve">จัดซื้อเครื่องสำรองไฟฟ้า ขนาด 1 kVA  </t>
  </si>
  <si>
    <t xml:space="preserve">  เพื่อจ่ายเป็นค่าจัดซื้อเครื่องสำรองไฟ ขนาด 1 kVA  จำนวน 1 เครื่อง</t>
  </si>
  <si>
    <t xml:space="preserve">   คุณลักษณะพื้นฐาน 
  - มีกำลังไฟฟ้าขาออก (Output) ไม่น้อยกว่า 1 kVA (600 Watts)
  - สามารถสำรองไฟฟ้าได้ไม่น้อยกว่า 15 นาที</t>
  </si>
  <si>
    <t>จัดซื้อเครื่องพิมพ์ Multifunctionเลเซอร์หรือ LED ขาวดำ</t>
  </si>
  <si>
    <t xml:space="preserve">  เพื่อจ่ายเป็นค่าจัดซื้อเครื่องพิมพ์ Multifunctionเลเซอร์หรือ LED ขาวดำ จำนวน 1 เครื่องๆละ 10,000.-บาท</t>
  </si>
  <si>
    <t>คุณลักษณะพื้นฐาน 
 - เป็นอุปกรณ์ที่มีความสามารถเป็น Printer, Copier และ Scanner ภายในเครื่องเดียวกัน 
 - มีความละเอียดในการพิมพ์ไม่น้อยกว่า 600x600 dpi 
 - มีความเร็วในการพิมพ์สําหรับกระดาษ A4 ไม่น้อยกว่า 28 หน้าต่อนาที (ppm) 
 - มีหน่วยความจํา (Memory) ขนาดไม่น้อยกว่า 256 MB 
 - สามารถสแกนเอกสาร ขนาด A4 ได้ 
 - มีความละเอียดในการสแกนสูงสุด ไม่น้อยกว่า 1,200x1,200 dpi
 - มีถาดป้อนเอกสารอัตโนมัติ (Auto Document Feed)
 - สามารถถ่ายสําเนาเอกสารได้ 
- สามารถทําสําเนาได้สูงสุดไม่น้อยกว่า 99 สําเนา
 - สามารถย่อและขยายได้ 25 ถึง 400 เปอร์เซ็นต์ 
 - มีช่องเชื่อมต่อ (Interface) แบบ USB 2.0 หรือดีกว่า จํานวนไม่น้อยกว่า 1 ช่อง 
 - มีช่องเชื่อมต่อระบบเครือข่าย (Network Interface) แบบ 10/100 Base-T หรือดีกว่า จํานวน ไม่น้อยกว่า 1 ช่อง
 - มีถาดใส่กระดาษได้รวมกันไม่น้อยกว่า 250 แผ่น 
- สามารถใช้ได้กับ A4, Letter, Legal และสามารถกําหนดขนาดของกระดาษเองได้</t>
  </si>
  <si>
    <t>4.  งบอุดหนุน</t>
  </si>
  <si>
    <t xml:space="preserve">   หมวดเงินอุดหนุน</t>
  </si>
  <si>
    <t>อุดหนุนการดำเนินงานโครงการพระราชดำริด้านสาธารณสุข</t>
  </si>
  <si>
    <t xml:space="preserve">   เพื่อสนับสนุนชุมชน/หมู่บ้านในการดำเนินโครงการพระราชดำริด้านสาธารณสุข</t>
  </si>
  <si>
    <t xml:space="preserve"> - ประกาศคณะกรรมการการกระจายอำนาจให้แก่องค์กรปกครองส่วนท้องถิ่น เรื่อง หลักเกณฑ์การจัดสรรเงินอุดหนุน</t>
  </si>
  <si>
    <t xml:space="preserve">    ทั่วไปให้แก่องค์กรปกครองส่วนท้องถิ่น ปีงบประมาณ พ.ศ. 2566 ลงวันที่ 19 กันยายน 2565</t>
  </si>
  <si>
    <t xml:space="preserve"> - หนังสือกรมส่งเสริมการปกครองท้องถิ่น ด่วนที่สุด ที่ มท. 0810.8/ว 3034 ลงวันที่ 17 ธันวาคม 2564</t>
  </si>
  <si>
    <t>โครงการเฝ้าระวังป้องกันและควบคุมโรคในสัตว์เลี้ยง</t>
  </si>
  <si>
    <t xml:space="preserve">   เพื่อจ่ายเป็นค่าดำเนินการกิจกรรมเฝ้าระวังป้องกันและควบคุมโรคในสัตว์เลี้ยง</t>
  </si>
  <si>
    <t xml:space="preserve">   (ปรากฎในแผนพัฒนาท้องถิ่น พ.ศ.2566 - 2570 หน้า 27 ข้อ 1)</t>
  </si>
  <si>
    <t>โครงการสัตว์ปลอดโรค คนปลอดภัยจากโรคพิษสุนัขบ้า ตามพระปณิธาน</t>
  </si>
  <si>
    <t xml:space="preserve">  ดร.สมเด็จพระน้องนางเธอ เจ้าฟ้าจุฬาภรณวลัยลักษณ์ อัครราชกุมารี กรมพระศรีสวางควัฒนวรขัตติยราชนารี</t>
  </si>
  <si>
    <t xml:space="preserve">   (ปรากฎในแผนพัฒนาท้องถิ่น พ.ศ.2566 - 2570 หน้า 27 ข้อ 2)</t>
  </si>
  <si>
    <t xml:space="preserve"> - ระเบียบกระทรวงมหาดไทยว่าด้วยค่าใช้จ่ายในการจัดสวัสดิภาพสัตว์และองค์กรปกครองส่วนท้องถิ่น พ.ศ 2562</t>
  </si>
  <si>
    <t xml:space="preserve"> - ระเบียบกระทรวงมหาดไทยว่าด้วยเงินอุดหนุนขององค์กรปกครองส่วนท้องถิ่น พ.ศ 2559 </t>
  </si>
  <si>
    <t xml:space="preserve">    และที่แก้ไขเพิ่มเติมถึง(ฉบับที่ 2) พ.ศ 2563</t>
  </si>
  <si>
    <t xml:space="preserve"> - หนังสือกรมส่งเสริมการปกครองท้องถิ่น ด่วนที่สุด ที่ มท 0810.5/ว 1042 ลงวันที่ 10 เมษายน 2561</t>
  </si>
  <si>
    <t xml:space="preserve"> -  หนังสือกรมส่งเสริมการปกครองท้องถิ่น ด่วนที่สุด ที่ มท 0819.3/ว 19 ลงวันที่  3 มกราคม 2563</t>
  </si>
  <si>
    <t>โครงการป้องกันและควบคุมไข้เลือดออก</t>
  </si>
  <si>
    <t xml:space="preserve">   เพื่อจ่ายเป็นค่าดำเนินกิจกรรมโครงการป้องกันและควบคุมไข้เลือดออก</t>
  </si>
  <si>
    <t xml:space="preserve">   (ปรากฎในแผนพัฒนาท้องถิ่น พ.ศ.2566 - 2570 หน้า 28 ข้อ 3)</t>
  </si>
  <si>
    <t xml:space="preserve"> - หนังสือกรมส่งเสริมการปกครองท้องถิ่น ด่วนที่สุด ที่ มท 081 9.3/ว 1375 ลงวันที่ 8 พฤษภาคม 2563</t>
  </si>
  <si>
    <t xml:space="preserve"> - หนังสือกรมส่งเสริมการปกครองท้องถิ่น ด่วนที่สุด ที่ มท 0808.2 /ว 4044 ลงวันที่ 29 ธันวาคม 2563</t>
  </si>
  <si>
    <t>วัสดุวิทยาศาสตร์หรือการแพทย์</t>
  </si>
  <si>
    <t xml:space="preserve">   เพื่อจ่ายเป็นค่าจัดซื้อน้ำยา  สารเคมีสำหรับกำจัดแมลงพาหะนำโรค เช่น น้ำยาฉีดพ่นหมอกควัน</t>
  </si>
  <si>
    <t>เครื่องคอมพิวเตอร์โน๊ตบุ๊ก สําหรับงานประมวลผล</t>
  </si>
  <si>
    <t>แผนงานการพาณิชย์</t>
  </si>
  <si>
    <r>
      <t>ง</t>
    </r>
    <r>
      <rPr>
        <b/>
        <u/>
        <sz val="20"/>
        <rFont val="TH SarabunPSK"/>
        <family val="2"/>
      </rPr>
      <t>านตลาดสด</t>
    </r>
    <r>
      <rPr>
        <b/>
        <sz val="20"/>
        <rFont val="TH SarabunPSK"/>
        <family val="2"/>
      </rPr>
      <t xml:space="preserve">      </t>
    </r>
  </si>
  <si>
    <t xml:space="preserve">บาท   </t>
  </si>
  <si>
    <t>1.งบดำเนินงาน</t>
  </si>
  <si>
    <t xml:space="preserve">   เพื่อจ่ายเป็นค่ากระแสไฟฟ้าตลาดสด ตลาดนัดปู่ตาและคิวรถนาหว้า</t>
  </si>
  <si>
    <t xml:space="preserve">   เพื่อจ่ายเป็นค่าน้ำประปาตลาดสดเทศบาลและตลาดนัดปู่ตา</t>
  </si>
  <si>
    <r>
      <t>ง</t>
    </r>
    <r>
      <rPr>
        <b/>
        <u/>
        <sz val="20"/>
        <rFont val="TH SarabunPSK"/>
        <family val="2"/>
      </rPr>
      <t>านโรงฆ่าสัตว์</t>
    </r>
    <r>
      <rPr>
        <b/>
        <sz val="20"/>
        <rFont val="TH SarabunPSK"/>
        <family val="2"/>
      </rPr>
      <t xml:space="preserve">      </t>
    </r>
  </si>
  <si>
    <t xml:space="preserve">   เพื่อจ่ายเป็นค่ากระแสไฟฟ้าโรงฆ่าสัตว์</t>
  </si>
  <si>
    <t xml:space="preserve">   เพื่อจ่ายเป็นค่าน้ำประปาโรงฆ่าสัตว์</t>
  </si>
  <si>
    <t>2.  งบลงทุน</t>
  </si>
  <si>
    <t>ค่าที่ดินและสิ่งก่อสร้าง</t>
  </si>
  <si>
    <t>โครงการปรับปรุงพัฒนาระบบมาตรฐานโรงฆ่าสัตว์</t>
  </si>
  <si>
    <t xml:space="preserve">   เพื่อจ่ายเป็นค่าดำเนินการกิจกรรมปรับปรุงพัฒนาระบบมาตรฐานโรงฆ่าสัตว์</t>
  </si>
  <si>
    <t>โครงการปรับปรุงอาคารโรงฆ่าโค - กระบือ และอาคารโรงชำแหละสุกร</t>
  </si>
  <si>
    <t xml:space="preserve">  เพื่อจ่ายเป็นค่าปรับปรุงอาคารโรงฆ่าโค - กระบือ และอาคารโรงชำแหละสุกร</t>
  </si>
  <si>
    <t>โครงการก่อสร้างป้ายและประตูทาง้เข้า - ออก พร้อมตาข่ายกั้นแนวรั้วโรงฆ่าสัตว์    ตั้งจ่ายไว้</t>
  </si>
  <si>
    <t xml:space="preserve">  เพื่อจ่ายป็นค่าก่อสร้างป้ายและประตูทาง้เข้า - ออก พร้อมตาข่ายกั้นแนวรั้วโรงฆ่าสัตว์    </t>
  </si>
  <si>
    <t xml:space="preserve"> - หนังสือกรมส่งเสริมการปกครองท้องถิ่น  ที่ มท 0808.2/ว 1837 ลงวันที่ 11 กันยายน 2560</t>
  </si>
  <si>
    <t xml:space="preserve"> - หนังสือกระทรวงมหาดไทยด่วนที่สุด ที่ มท 0808.2/ว 9076 ลงวันที่ 17 พฤษภาคม 2566</t>
  </si>
  <si>
    <t>แผนงานเคหะและชุมชน</t>
  </si>
  <si>
    <t xml:space="preserve">        รวม</t>
  </si>
  <si>
    <t xml:space="preserve">   หมวดค่าตอบแทนใช้สอยและวัสดุ     รวม</t>
  </si>
  <si>
    <t xml:space="preserve">   เพื่อจ่ายเป็นค่าจ้างเหมาบริการต่างๆ เช่น จ้างเหมาฝังกลบบ่อขยะมูลฝอย จ้างเหมาลอกรางระบายน้ำ </t>
  </si>
  <si>
    <t>โครงการจ้างเหมาบริการเก็บขนขยะมูลฝอยในเขตเทศบาลตำบลนาหว้า</t>
  </si>
  <si>
    <t>โครงการชุมชนต้นแบบมีส่วนร่วมในการลดและคัดแยกขยะ</t>
  </si>
  <si>
    <t xml:space="preserve">   เพื่อจ่ายเป็นค่าดำเนินกิจกรรมชุมชนต้นแบบมีส่วนร่วมในการลดและคัดแยกขยะ</t>
  </si>
  <si>
    <t>โครงการชุมชนมีส่วนร่วมในการดูแลรักษาความสะอาด</t>
  </si>
  <si>
    <t xml:space="preserve">   เพื่อจ่ายเป็นค่าดำเนินกิจกรรมชุมชนมีส่วนร่วมในการดูแลรักษาความสะอาด</t>
  </si>
  <si>
    <t xml:space="preserve">   เพื่อจ่ายเป็นค่าจัดซื้อถังขยะมูลฝอย</t>
  </si>
  <si>
    <t>วัสดุเครื่องแต่งกาย</t>
  </si>
  <si>
    <t xml:space="preserve">   เพื่อจ่ายเป็นค่าจัดซื้อวัสดุเครื่องแต่งกายสำหรับพนักงานประจำรถขยะ พนักงานทำความสะอาดและ</t>
  </si>
  <si>
    <t xml:space="preserve">   พนักงานที่ปฏิบัติหน้าที่ด้านรักษาความสะอาดโรงฆ่าสัตว์ เช่น เสื้อผ้า รองเท้า ถุงมือ เน็ทคลุมผม เอี๊ยม ฯลฯ</t>
  </si>
  <si>
    <t xml:space="preserve">   เพื่อจ่ายเป็นค่าจัดซื้อวัสดุน้ำมันเชื้อเพลิงรถขยะ  </t>
  </si>
  <si>
    <t>แผนงานงบกลาง</t>
  </si>
  <si>
    <t>งบกลาง</t>
  </si>
  <si>
    <t>สมทบโครงการกองทุนหลักประกันสุขภาพ</t>
  </si>
  <si>
    <t xml:space="preserve">   เพื่อจ่ายสมทบโครงการกองทุนหลักประกันสุขภาพ</t>
  </si>
  <si>
    <t xml:space="preserve"> - ระเบียบกระทรวงมหาดไทยว่าด้วยการตั้งงบประมาณขององค์กรปกครองส่วนท้องถิ่นเพื่อสมทบกองทุน พ.ศ 2561</t>
  </si>
  <si>
    <t xml:space="preserve">    และที่แก้ไขเพิ่มเติม (ฉบับที่ 3) พ.ศ 2565</t>
  </si>
  <si>
    <t xml:space="preserve"> - ประกาศคณะกรรมการหลักประกันสุขภาพแห่งชาติเรื่องหลักเกณฑ์เพื่อสนับสนุนให้องค์กรปกครองส่วนท้องถิ่น</t>
  </si>
  <si>
    <t xml:space="preserve">    ดำเนินงานและบริหารจัดการระบบหลักประกันสุขภาพในระดับท้องถิ่นหรือพื้นที่ พ.ศ 2561</t>
  </si>
  <si>
    <t xml:space="preserve"> -  หนังสือกระทรวงมหาดไทย ด่วนที่สุด ที่ มท 0891.4/ว 2502 ลงวันที่ 20 สิงหาคม 2553</t>
  </si>
  <si>
    <r>
      <t>ง</t>
    </r>
    <r>
      <rPr>
        <b/>
        <u/>
        <sz val="20"/>
        <rFont val="TH SarabunPSK"/>
        <family val="2"/>
      </rPr>
      <t>านบริหารทั่วไปเกี่ยวกับสาธารณสุข</t>
    </r>
  </si>
  <si>
    <t xml:space="preserve">   ตำแหน่ง ผู้อำนวยการกองสาธารณสุขฯ    เดือนละ  44,850.-บาท</t>
  </si>
  <si>
    <t xml:space="preserve">   ตำแหน่ง เจ้าพนักงานสาธารณสุข         เดือนละ   24,825.-บาท</t>
  </si>
  <si>
    <t xml:space="preserve">   ตำแหน่ง พนักงานขับรถยนต์  เดือนละ 14,320.-บาท</t>
  </si>
  <si>
    <t xml:space="preserve">   ตำแหน่ง ผู้ช่วยเจ้าพนักงานธุรการ  เดือนละ 11,960.-บาท</t>
  </si>
  <si>
    <t xml:space="preserve">   (ปรากฎในแผนพัฒนาท้องถิ่น พ.ศ.2566 - 2570 หน้า 32 ข้อ 1)</t>
  </si>
  <si>
    <t xml:space="preserve"> - พระราชบัญญัติเทศบาล พ.ศ. 2496 และที่แก้ไขเพิ่มเติม</t>
  </si>
  <si>
    <t xml:space="preserve"> - หนังสือกรมส่งเสริมการปกครองท้องถิ่น ที่ มท. 0808.2/ว 1837 ลงวันที่ 11 กันยายน 2560</t>
  </si>
  <si>
    <t xml:space="preserve"> - หนังสือกระทรวงมหาดไทย ด่วนที่สุด ที่ มท. 0808.2/ว 9076 ลงวันที่ 17 พฤษภาคม 2566</t>
  </si>
  <si>
    <t xml:space="preserve">   (ปรากฎในแผนพัฒนาท้องถิ่น พ.ศ.2566 - 2570 (เพิ่มเติม) ครั้งที่ 1/2566 หน้า 6 ข้อ 1)</t>
  </si>
  <si>
    <t xml:space="preserve">   (ปรากฎในแผนพัฒนาท้องถิ่น พ.ศ.2566 - 2570 (เพิ่มเติม) ครั้งที่ 1/2566 หน้า 6 ข้อ 2)</t>
  </si>
  <si>
    <t>แบบ งป.1</t>
  </si>
  <si>
    <t>แบบสรุปคำของบประมาณตามแผนงาน</t>
  </si>
  <si>
    <t>เพื่อประกอบการพิจารณาขอตั้งงบประมาณรายจ่ายประจำปีงบประมาณ พ.ศ. 2567</t>
  </si>
  <si>
    <t>เทศบาลตำบลนาหว้า</t>
  </si>
  <si>
    <t>แผนงาน</t>
  </si>
  <si>
    <t>งาน</t>
  </si>
  <si>
    <t>จำนวนเงินที่ขอตั้ง (บาท)</t>
  </si>
  <si>
    <t>หมายเหตุ</t>
  </si>
  <si>
    <t>งานบริหารทั่วไปเกี่ยวกับสาธารณสุข</t>
  </si>
  <si>
    <t>งานบริการสาธารณสุขและงานสาธารณอื่น</t>
  </si>
  <si>
    <t>รวมแผนงานสาธารณสุข</t>
  </si>
  <si>
    <t>งานตลาดสด</t>
  </si>
  <si>
    <t xml:space="preserve">งานโรงฆ่าสัตว์  </t>
  </si>
  <si>
    <t>รวมแผนงานการพาณิชย์</t>
  </si>
  <si>
    <t>งานกำจัดขยะมูลฝอยและสิ่งปฎิกูล</t>
  </si>
  <si>
    <t>รวมแผนงานเคหะและชุมชน</t>
  </si>
  <si>
    <t>รวมแผนงานงบกลาง</t>
  </si>
  <si>
    <t>รวมทั้งสิ้น (ทุกแผนงาน)</t>
  </si>
  <si>
    <t xml:space="preserve">                                           (ลงชื่อ).......................................................ผู้เสนอขอตั้งงบประมาณ</t>
  </si>
  <si>
    <t xml:space="preserve">                                                        (นายมังกรทอง  อุสาพรหม)</t>
  </si>
  <si>
    <t xml:space="preserve">       ผู้อำนวยการกองสาธารณสุขและสิ่งแวดล้อม</t>
  </si>
  <si>
    <t>ที่</t>
  </si>
  <si>
    <t xml:space="preserve">                     แบบ งป.2</t>
  </si>
  <si>
    <t>แบบคำของบประมาณรายจ่าย</t>
  </si>
  <si>
    <t>เพื่อประกอบการพิจารณาขอตั้งงบประมาณรายจ่ายประจำปีงบประมาณ พ.ศ.2567</t>
  </si>
  <si>
    <t>กองสาธารณสุขเทศบาลตำบลนาหว้า                                                                                                                      แผนงานสาธารณสุข</t>
  </si>
  <si>
    <t>รวม
จำนวนเงิน</t>
  </si>
  <si>
    <t>แผนยุทธศาสตร์ชาติ
ยุทธศาสตร์จังหวัด
แผนพัฒนาท้องถิ่น</t>
  </si>
  <si>
    <t>งบ</t>
  </si>
  <si>
    <t>จำนวนเงิน</t>
  </si>
  <si>
    <t>งบบุคลากร</t>
  </si>
  <si>
    <t xml:space="preserve">  เงินเดือน(ฝ่ายประจำ)</t>
  </si>
  <si>
    <t xml:space="preserve">   เงินเดือนพนักงาน</t>
  </si>
  <si>
    <t xml:space="preserve">    ผู้อำนวยการกองสาธารณสุขฯ</t>
  </si>
  <si>
    <t xml:space="preserve">    หัวหน้าฝ่ายบริหารงานสาธารณสุข</t>
  </si>
  <si>
    <t xml:space="preserve">    นักวิชาการสาธารณสุข</t>
  </si>
  <si>
    <t xml:space="preserve">    เจ้าพนักงานธุรการ</t>
  </si>
  <si>
    <t xml:space="preserve">    เจ้าพนักงานสาธารณสุข</t>
  </si>
  <si>
    <t xml:space="preserve">รวมเงินเดือนพนักงาน </t>
  </si>
  <si>
    <t xml:space="preserve">   เงินประจำตำแหน่ง</t>
  </si>
  <si>
    <t xml:space="preserve">    เงินประจำตำแหน่ง ผอ.กองสาธารณสุขฯ</t>
  </si>
  <si>
    <t xml:space="preserve">    เงินค่าตอบแทน ผอ.กองสาธารณสุขฯ</t>
  </si>
  <si>
    <t xml:space="preserve">    เงินประจำตำแหน่ง หน.ฝ่ายบริหารฯ</t>
  </si>
  <si>
    <t xml:space="preserve">   รวมเงินประจำตำแหน่ง</t>
  </si>
  <si>
    <t xml:space="preserve">   ค่าจ้างพนักงานจ้าง</t>
  </si>
  <si>
    <t xml:space="preserve">    พนักงานขับรถ</t>
  </si>
  <si>
    <t xml:space="preserve">    ผู้ช่วยเจ้าพนักงานธุรการ</t>
  </si>
  <si>
    <t xml:space="preserve">    พนักงานจ้างทั่วไป</t>
  </si>
  <si>
    <t xml:space="preserve">   รวมค่าจ้างพนักงานจ้าง</t>
  </si>
  <si>
    <t xml:space="preserve">   เงินเพิ่มต่างๆของพนักงานจ้าง</t>
  </si>
  <si>
    <t xml:space="preserve">    เงินเพิ่มผู้ช่วยเจ้าพนักงานธุรการ</t>
  </si>
  <si>
    <t xml:space="preserve">    เงินเพิ่มพนักงานจ้างทั่วไป</t>
  </si>
  <si>
    <t xml:space="preserve">   รวมเงินเพิ่มต่างๆของพนักงานจ้าง</t>
  </si>
  <si>
    <t>รวมงบบุคลากร</t>
  </si>
  <si>
    <t>งบดำเนินงาน</t>
  </si>
  <si>
    <t xml:space="preserve">  ค่าตอบแทน</t>
  </si>
  <si>
    <t xml:space="preserve">  ค่าใช้สอย</t>
  </si>
  <si>
    <t>โครงการจ้างเหมาบริการทำความสะอาดถนน
และทางเท้าสาธารณะในพื้นที่เทศบาลตำบลนาหว้า</t>
  </si>
  <si>
    <t xml:space="preserve">  ประเภท รายจ่ายเกี่ยวกับการรับรองและพิธีการ         </t>
  </si>
  <si>
    <t xml:space="preserve">     ประเภทรายจ่ายเกี่ยวกับการปฏิบัติราชการ
ที่ไม่เข้าลักษณะรายจ่ายหมวดอื่น   </t>
  </si>
  <si>
    <t>ค่าใช้จ่ายในการเดินทางไปราชการทั้งในและ
นอกราชอาณาจักร</t>
  </si>
  <si>
    <t xml:space="preserve">  ค่าวัสดุ</t>
  </si>
  <si>
    <t xml:space="preserve">   ค่าสาธารณูปโภค</t>
  </si>
  <si>
    <t>รวมงบดำเนินงาน</t>
  </si>
  <si>
    <t>งบลงทุน</t>
  </si>
  <si>
    <t>.</t>
  </si>
  <si>
    <t xml:space="preserve">  ค่าครุภัณฑ์</t>
  </si>
  <si>
    <t>จัดซื้อเครื่องพิมพ์ Multifunction
เลเซอร์หรือ LED ขาวดำ</t>
  </si>
  <si>
    <t>รวมงบลงทุน</t>
  </si>
  <si>
    <t>งบเงินอุดหนุน</t>
  </si>
  <si>
    <t xml:space="preserve">  เงินอุดหนุน</t>
  </si>
  <si>
    <t>อุดหนุนการดำเนินงานโครงการพระราชดำริ
ด้านสาธารณสุข</t>
  </si>
  <si>
    <t>รวมงบเงินอุดหนุน</t>
  </si>
  <si>
    <t xml:space="preserve">    หัวหน้าฝ่ายบริการสาธารณสุข</t>
  </si>
  <si>
    <t xml:space="preserve">    นักวิชาการสุขาภิบาล</t>
  </si>
  <si>
    <t xml:space="preserve">    สัตวแพทย์</t>
  </si>
  <si>
    <t xml:space="preserve">  รวมเงินเดือนพนักงาน</t>
  </si>
  <si>
    <t xml:space="preserve">    เงินประจำตำแหน่งหัวหน้าฝ่ายบริการ</t>
  </si>
  <si>
    <t xml:space="preserve">    ผู้ช่วยนักวิชาการสุขาภิบาล</t>
  </si>
  <si>
    <t>โครงการเฝ้าระวังป้องกันและควบคุมการแพร่ระบาด
ของโรคติดเชื้อไวรัสโคโรนา 2019</t>
  </si>
  <si>
    <t>โครงการสัตว์ปลอดโรค คนปลอดภัยจากโรคพิษสุนัข
บ้า ตามพระปณิธาน</t>
  </si>
  <si>
    <t>รวมค่าใช้สอย</t>
  </si>
  <si>
    <t>รวมค่าวัสดุ</t>
  </si>
  <si>
    <t xml:space="preserve"> -เป็นไปตามพระราชบัญญัติระเบียบบริหารงานบุคคลส่วนท้องถิ่น พ.ศ.2542</t>
  </si>
  <si>
    <t xml:space="preserve"> -เป็นไปตามแผนอัตรากำลัง  3 ปี(พ.ศ.2567-2569)ของเทศบาลตำบลนาหว้า</t>
  </si>
  <si>
    <t>ค่าตอบแทนพนักงานจ้าง</t>
  </si>
  <si>
    <t xml:space="preserve"> -เป็นไปตามระเบียบกระทรวงมหาดไทย ว่าด้วยการเบิกจ่ายเงินตอบแทนการปฏิบัติงานนอกเวลาราชการ </t>
  </si>
  <si>
    <t xml:space="preserve">  ของ  อปท. พ.ศ.2559</t>
  </si>
  <si>
    <t xml:space="preserve">หนังสือ ค่าซักฟอก ค่าเช่าทรัพย์สิน ค่าธรรมเนียมต่าง ๆ  ค่าเบี้ยประกัน ค่าใช้จ่ายในการดำเนินคดีในชั้นศาลหรืออนุญาโต </t>
  </si>
  <si>
    <t>ตุลาการ ค่าบริการกำจัดปลวก ค่าจ้างเหมาที่มีลักษณะการจ้างทำเพื่อให้ได้มาซึ่งป้ายประชาสัมพันธ์ที่ไม่มีลักษณะเป็นสิ่งก่อ</t>
  </si>
  <si>
    <t>สร้าง ค่าติดตั้งเครื่องรับสัญญาฯต่าง ๆ  ฯลฯ ตามจำแนกงบประมาณรายจ่ายขององค์กรปกครองส่วนท้องถิ่น</t>
  </si>
  <si>
    <t xml:space="preserve"> -เป็นไปตามระเบียบกระทรวงมหาดไทย ว่าด้วยการเบิกค่าใช้จ่ายในการบริหารงานของ อปท. พ.ศ.2562</t>
  </si>
  <si>
    <t xml:space="preserve"> -เป็นไปตามระเบียบกระทรวงมหาดไทย ว่าด้วยค่าใช้จ่ายในการจัดทำประกันภัยทรัพย์สินของ อปท. พ.ศ.2562</t>
  </si>
  <si>
    <t xml:space="preserve"> และที่แก้ไขเพิ่มเติม</t>
  </si>
  <si>
    <t xml:space="preserve"> -เป็นไปตามหนังสือกระทรวงมหาดไทย ด่วนที่สุด ที่ มท 0808.2/ว 7302 ลงวันที่  30 กันยายน 2565</t>
  </si>
  <si>
    <t xml:space="preserve">  เรื่อง หลักเกณฑ์การดำเนินการจ้างเอกชนและการเบิกจ่ายเงินค่าจ้างเหมาบริการของ อปท.</t>
  </si>
  <si>
    <t>ค่าใช้จ่ายในการเดินทางไปราชการ</t>
  </si>
  <si>
    <t xml:space="preserve"> -หนังสือกรมส่งเสริมการปกครองท้องถิ่น ที่ มท 0808.2/ว 1095  ลงวันที่ 28  พฤษภาคม  2564</t>
  </si>
  <si>
    <t xml:space="preserve"> -หนังสือกระทรวงมหาดไทย  ที่ มท 0810.3/ว 7509  ลงวันที่  7  ตุลาคม  2565</t>
  </si>
  <si>
    <t xml:space="preserve">   ตำแหน่ง  นักวิชาการสาธารณสุข           เดือนละ  29,610.-บาท</t>
  </si>
  <si>
    <t>จำนวน</t>
  </si>
  <si>
    <t xml:space="preserve"> - ระเบียบกระทรวงมหาดไทยว่าด้วยค่าใช้จ่ายในการฝึกอบรมและการเข้ารับการฝึกอบรมของเจ้าหน้าที่ท้องถิ่น พ.ศ 2557</t>
  </si>
  <si>
    <t xml:space="preserve">  เพื่อจ่ายเป็นเงินเดือนรวมถึงเงินเลื่อนขั้นประจำปีให้แก่พนักงานเทศบาลสังกัดกองสาธารณสุขและสิ่งแวดล้อม</t>
  </si>
  <si>
    <t>จำนวน 5 อัตรา  จำนวน 12 เดือน</t>
  </si>
  <si>
    <t xml:space="preserve">   เพื่อจ่ายเป็นค่าตอบแทนประจำตำแหน่งให้แก่พนักงานที่มิสิทธิ  กองสาธารณสุขและสิ่งแวดล้อม</t>
  </si>
  <si>
    <t>จำนวน  2  อัตรา  จำนวน 12 เดือน</t>
  </si>
  <si>
    <t>จำนวน  1  อัตรา  จำนวน 12 เดือน</t>
  </si>
  <si>
    <t xml:space="preserve">  เพื่อจ่ายเป็นค่าตอบแทนพนักงานจ้างตามภารกิจและพนักงานจ้างทั่วไป  รวมถึงค่าปรับปรุงค่าตอบแทน</t>
  </si>
  <si>
    <t xml:space="preserve">พนักงานจ้างตามภารกิจ  จำนวน 2 อัตรา  และพนักงานจ้างทั่วไป  จำนวน 2  อัตรา  จำนวน 12 เดิอน </t>
  </si>
  <si>
    <t xml:space="preserve">   เพื่อจ่ายเป็นเงินเพิ่มของพนักงานจ้างในสังกัดกองสาธารณสุขและสิ่งแวดล้อม</t>
  </si>
  <si>
    <t xml:space="preserve">    เพื่อจ่ายเป็นค่าเช่าบ้านให้กับพนักงานซึ่งมีสิทธิเบิกได้ตามระเบียบฯ จำนวน 1  อัตรา จำนวน 12 เดือน  </t>
  </si>
  <si>
    <t>จำนวน 3 อัตรา  จำนวน 12 เดือน</t>
  </si>
  <si>
    <t>ทรายอะเบทสำหรับกำจัดลูกน้ำยุงลาย  ยาและเวชภัณฑ์ต่างๆ หน้ากากอนามัย ถุงมืออนามัย สำลี</t>
  </si>
  <si>
    <t>แอลกอฮอล์ น้ำยาต่างๆ เป็นต้น</t>
  </si>
  <si>
    <t xml:space="preserve">   เพื่อจ่ายเป็นค่าจัดซื้อวัสดุน้ำมันเชื้อเพลิงสำหรับฉีดพ่นหมอกควัน</t>
  </si>
  <si>
    <t xml:space="preserve">   เพื่อจ่ายเป็นค่าจ้างเหมาบริการเก็บขนขยะมูลฝอยในเขตเทศบาลตำบลนาหว้า </t>
  </si>
  <si>
    <t xml:space="preserve">  (ปรากฎในแผนพัฒนาท้องถิ่น พ.ศ.2566-2570  หน้า 34  ข้อ 2 )</t>
  </si>
  <si>
    <t xml:space="preserve">  (ปรากฎในแผนพัฒนาท้องถิ่น พ.ศ.2566-2570   หน้า 34  ข้อ 1 )</t>
  </si>
  <si>
    <r>
      <t>ง</t>
    </r>
    <r>
      <rPr>
        <b/>
        <u/>
        <sz val="20"/>
        <color rgb="FFC00000"/>
        <rFont val="TH SarabunPSK"/>
        <family val="2"/>
      </rPr>
      <t>านบริหารทั่วไปเกี่ยวกับสาธารณสุข</t>
    </r>
  </si>
  <si>
    <t>3.  งบอุดหนุน</t>
  </si>
  <si>
    <t xml:space="preserve">  เพื่อจ่ายป็นค่าก่อสร้างป้ายและประตูทาเข้า - ออก พร้อมตาข่ายกั้นแนวรั้วโรงฆ่าสัตว์    </t>
  </si>
  <si>
    <t xml:space="preserve"> -ค่าจ้างเหมาบริการทำความสะอาดโรงฆ่าสัตว์ </t>
  </si>
  <si>
    <t xml:space="preserve"> -หนังสือกระทรวงมหาดไทย ด่วนที่สุด ที่ มท 0808.2/ว 7302 ลงวันที่ 30 กันยายน 2565</t>
  </si>
  <si>
    <t>เรื่อง หลักเกณฑ์การดำเนินการจ้างเอกชนและการเบิกจ่ายงินค่าจ้างเหมาบริการขององค์กรปกครองส่วนท้องถิ่น</t>
  </si>
  <si>
    <t>และการตรวจเงินขององค์กรปกครองส่วนท้องถิ่น พ.ศ. 2547</t>
  </si>
  <si>
    <t xml:space="preserve"> -เป็นไปตามระเบียบกระทรวงมหาดไทย ว่าด้วยการรับเงิน การเบิกจ่ายเงิน การฝากเงิน การเก็บรักษาเงิน </t>
  </si>
  <si>
    <t xml:space="preserve"> -เป็นไปตามระเบียบกระทรวงมหาดไทยว่าด้วยค่าใช้จ่ายในการบริหารงานของ อปท. พ.ศ. 2562</t>
  </si>
  <si>
    <t>ค่ากระแสไฟฟ้า</t>
  </si>
  <si>
    <t>ค่าน้ำประปา</t>
  </si>
  <si>
    <t xml:space="preserve">โครงการก่อสร้างป้ายและประตูทางเข้า - ออกพร้อมตาข่ายกั้นแนวรั้วโรงฆ่าสัตว์    </t>
  </si>
  <si>
    <t xml:space="preserve">   เพื่อจ่ายเป็นประจำตำแหน่งรายเดือนให้แก่เทศบาลที่มิสิทธิ์สังกัดกองสาธารณสุขและสิ่งแวดล้อม</t>
  </si>
  <si>
    <t xml:space="preserve"> - หนังสือสำนักงาน ก.จ. ก.ท. และ ก.อบต. ที่ มท 0809.2/ว 138 ลงวันที่ 30 ธันวาคม 2558 </t>
  </si>
  <si>
    <t xml:space="preserve">   เพื่อจ่ายเป็นค่าตอบแทนพนักงานจ้างตามภารกิจ รวมถึงเงินปรับปรุงค่าตอบแทนพนักงานจ้างตามภารกิจ </t>
  </si>
  <si>
    <t xml:space="preserve">  จำนวน 1 อัตรา    จำนวน 12 เดิอน </t>
  </si>
  <si>
    <t>งานบริการสาธารณสุขและงานสาธารณอื่น        รวม</t>
  </si>
  <si>
    <t xml:space="preserve">   ประเภทรายจ่ายเกี่ยวกับการปฏิบัติราชการที่ไม่เข้าลักษณะรายจ่ายหมวดอื่น   </t>
  </si>
  <si>
    <t>3.งบลงทุน</t>
  </si>
  <si>
    <t xml:space="preserve">หมวดค่าครุภัณฑ์ที่ดินและสิ่งก่อสร้าง   </t>
  </si>
  <si>
    <t>ประเภท  ครุภัณฑ์คอมพิวเตอร์หรืออิเล็กทรอนิกส์</t>
  </si>
  <si>
    <t xml:space="preserve">  เพื่อจ่ายเป็นค่าจัดซื้อเครื่องคอมพิวเตอร์โน้ตบุ๊ก  สำหรับงานประมวลผล  จำนวน  1  เครื่อง</t>
  </si>
  <si>
    <t>รายละเอียดตามคุณลักษณะพื้นฐานการจัดหาอุปกรณ์และระบบคอมพิวเตอร์  ฉบับเดือนมีนาคม 2566</t>
  </si>
  <si>
    <t xml:space="preserve"> -เป็นไปตามเกณฑ์ราคากลางและคุณลักษณะพื้นฐานการจัดหาอุปกรณ์และระบบคอมพิวเตอร์ ฉบับเดือน มีนาคม 2566</t>
  </si>
  <si>
    <t>ประกาศ  ณ  วันที่  13  มีนาคม 2566</t>
  </si>
  <si>
    <t xml:space="preserve">  -ค่าจัดซื้อเครื่องคอมพิวเตอร์โน้ตบุ๊ก  สำหรับงานประมวลผล</t>
  </si>
  <si>
    <t>ศาสตราจารย์ ดร.สมเด็จพระน้องนางเธอ เจ้าฟ้าจุฬาภรณวลัยลักษณ์ อัครราชกุมารีกรมพระศรีสวางควัฒนวรขัตติยราชนารี</t>
  </si>
  <si>
    <t xml:space="preserve">       เพื่อจ่ายเป็นค่าดำเนินกิจกรรมสัตว์ปลอดโรค คนปลอดภัยจากโรคพิษสุนัขบ้า ตามพระปณิธานศาสตราจารย์ </t>
  </si>
  <si>
    <t>พนักงานทั่วไป จำนวน  5  อัตรา  จำนวน  12  เดือน</t>
  </si>
  <si>
    <t xml:space="preserve">     เพื่อจ่ายเป็นค่าตอบแทนพนักงานจ้างตามภารกิจและพนักงานจ้างทั่วไป รวมถึงเงินปรับปรุงค่าตอบแทน </t>
  </si>
  <si>
    <t xml:space="preserve">  เพื่อจ่ายเป็นเงินเพิ่มค่าครองชีพชั่วคราวของพนักงานจ้างที่มีอยู่ในสังกัด  จำนวน 5  อัตรา จำนวน 12 เดือน</t>
  </si>
  <si>
    <t>ประเภทรายจ่ายเกี่ยวกับการปฏิบัติราชการที่ไม่เข้าลักษณะรายจ่ายหมวดอื่น      รวม</t>
  </si>
  <si>
    <r>
      <t>ง</t>
    </r>
    <r>
      <rPr>
        <b/>
        <u/>
        <sz val="20"/>
        <rFont val="TH SarabunPSK"/>
        <family val="2"/>
      </rPr>
      <t>านกำจัดขยะมูลฝอยและสิ่งปฎิกูล</t>
    </r>
    <r>
      <rPr>
        <b/>
        <sz val="20"/>
        <rFont val="TH SarabunPSK"/>
        <family val="2"/>
      </rPr>
      <t xml:space="preserve">            รวม                    </t>
    </r>
  </si>
  <si>
    <t>เงินเพิ่มต่าง ๆ ของข้าราชการหรือพนักงานส่วนท้องถิ่น</t>
  </si>
  <si>
    <t xml:space="preserve">   เพื่อจ่ายเป็นค่าตอบแทนพิเศษรายเดือนให้แก่พนักงานเทศบาลที่มิสิทธิในสังกัด กองสาธารณสุขและสิ่งแวดล้อม</t>
  </si>
  <si>
    <t xml:space="preserve">   เพื่อจ่ายเป็นค่าตอบแทนการปฏิบัติงานนอกเวลาราชการให้แก่พนักงานเทศบาล ลูกจ้างประจำ </t>
  </si>
  <si>
    <t xml:space="preserve">   และพนักงานจ้างที่มาปฏิบัติงานนอกเวลาราชการ</t>
  </si>
  <si>
    <t>เงินช่วยเหลือการศึกษาบุตรข้าราชการ/พนักงาน/ลูกจ้างประจำ</t>
  </si>
  <si>
    <t xml:space="preserve"> -หนังสือกระทรวงมหาดไทย ที่ มท 0810.3/ว 1239   ลงวันที่  21  กุมภาพันธ์ 2565</t>
  </si>
  <si>
    <t xml:space="preserve"> -หนังสือกระทรวงมหาดไทย ที่ มท 0810.3/ว 6086   ลงวันที่  19  สิงหาคม  2565</t>
  </si>
  <si>
    <t xml:space="preserve">      เพื่อจ่ายเป็นรายจ่ายในการรับรองต้อนรับคณะบุคคลผู้มานิเทศน์งาน หรือเยี่ยมชม  ค่าเลี้ยงรับรองในการประชุม     </t>
  </si>
  <si>
    <t xml:space="preserve"> คณะอนุกรรมการ และการประชุมอื่นๆฯลฯ</t>
  </si>
  <si>
    <t xml:space="preserve"> ประเภท รายจ่ายเกี่ยวกับการรับรองและพิธีการ         </t>
  </si>
  <si>
    <t>ประเภท รายจ่ายเกี่ยวกับการปฎิบัติราชการที่ไม่เข้าลักษณะรายจ่ายงบรายจ่ายอื่น ๆ   รวม</t>
  </si>
  <si>
    <t xml:space="preserve">  เพื่อจ่ายเป็นค่าใช้จ่ายในการเดินทางไปราชการในราชอาณาจักรหรือนอกราชอาณาจักร ให้แก่เจ้าหน้าที่ที่ได้รับอนุมัติให้</t>
  </si>
  <si>
    <t xml:space="preserve">  เดินทางไปราชการ เช่น ค่าเบี้ยเลี้ยงเดินทาง ค่าพาหนะ ค่าเช่าที่พัก ฯลฯ</t>
  </si>
  <si>
    <t xml:space="preserve"> -เป็นไปตามระเบียบกระทรวงมหาดไทย   ว่าด้วยค่าใช้จ่ายในการเดินทางไปราชการของเจ้าหน้าที่ท้องถิ่น </t>
  </si>
  <si>
    <t xml:space="preserve"> -หนังสือกระทรวงมหาดไทย ที่ มท 0808.2/ว 4657 ลงวันที่ 30  มิถุนายน 2565</t>
  </si>
  <si>
    <t>พ.ศ.2555  และที่แก้ไขเพิ่มเติม(ฉบับที่ 4) พ.ศ.2561</t>
  </si>
  <si>
    <t xml:space="preserve">   เพื่อจ่ายเป็นค่าลงทะเบียนในการอบรมสัมมนาของพนักงานเทศบาล ลูกจ้างประจำ และพนักงานจ้างในสังกัด</t>
  </si>
  <si>
    <t xml:space="preserve"> -เป็นไปตามระเบียบกระทรวงมหาดไทย   ว่าด้วยค่าใช้จ่ายในการฝึกอบรมและการเข้ารับการฝึกอบรมของ</t>
  </si>
  <si>
    <t xml:space="preserve"> ของเจ้าหน้าที่ท้องถิ่น พ.ศ.2557</t>
  </si>
  <si>
    <t xml:space="preserve">ประเภท  ค่าบำรุงรักษาและซ่อมแซมทรัพย์สิน  </t>
  </si>
  <si>
    <t>ค่าลงทะเบียนในการฝึกอบรม</t>
  </si>
  <si>
    <t xml:space="preserve"> -ค่าซ่อมแซมบำรุงรักษาทรัพย์สิน</t>
  </si>
  <si>
    <t xml:space="preserve">   เพื่อจ่ายเป็นค่าซ่อมแซมบำรุงรักษาทรัพย์สินของเทศบาลตำบลนาหว้า  เพื่อให้สามารถใช้งานได้ตามปกติ  </t>
  </si>
  <si>
    <t xml:space="preserve">  -เป็นไปตามพระราชบัญญัติกำหนดแผนและขั้นตอนการกระจายอำนาจให้แก่องค์กรปกครองส่วนท้องถิ่น พ.ศ.2542</t>
  </si>
  <si>
    <t xml:space="preserve"> -หนังสือกรมส่งเสริมการปกครองท้องถิ่น ที่ มท 0808.2/ว 1095   ลงวันที่  28  พฤษภาคม  2564</t>
  </si>
  <si>
    <t xml:space="preserve">   -เป็นไปตามระเบียบกระทรวงมหาดไทยว่าด้วยค่าเช่าบ้านของข้าราชการส่วนท้องถิ่น (ฉบับที่ 4) พ.ศ.2562 </t>
  </si>
  <si>
    <t xml:space="preserve"> -เป็นไปตามระเบียบกระทรวงมหาดไทย ว่าด้วยเงินสวัสดิการเกี่ยวกับการศึกษาบุตรของ อปท. พ.ศ.2563</t>
  </si>
  <si>
    <t xml:space="preserve"> -เป็นไปตามหนังสือ กรมบัญชีกลาง ด่วนที่สุด ที่ กค 0422.3/ว 257 ลงวันที่ 28 มิถุนายน 2559</t>
  </si>
  <si>
    <t>โครงการจ้างเหมาบริการทำความสะอาดถนนและทางเท้าสาธารณะในพื้นที่</t>
  </si>
  <si>
    <t xml:space="preserve">   เพื่อจ่ายเป็นค่าจ้างเหมาทำความสะอาดถนนและทางเท้าสาธารณะในพื้นที่เทศบาลตำบลนาหว้า จำนวน 4 ราย</t>
  </si>
  <si>
    <t xml:space="preserve">  เพื่อจ่ายเป็นค่าจ้างเหมาบริการต่างๆ ตามภารกิจและอำนาจหน้าที่ของเทศบาล เช่น ค่าถ่ายเอกสาร ค่าเย็บหนังสือเข้าปก</t>
  </si>
  <si>
    <t xml:space="preserve">   เพื่อจ่ายเป็นค่าจ้างเหมาทำความสะอาด โรงฆ่าสัตว์ จำนวน 1 ราย  ระยะเวลา  12  เดือน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</si>
</sst>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4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u/>
      <sz val="22"/>
      <name val="TH SarabunPSK"/>
      <family val="2"/>
    </font>
    <font>
      <b/>
      <sz val="20"/>
      <name val="TH SarabunPSK"/>
      <family val="2"/>
    </font>
    <font>
      <b/>
      <u/>
      <sz val="20"/>
      <name val="TH SarabunPSK"/>
      <family val="2"/>
    </font>
    <font>
      <sz val="20"/>
      <name val="TH SarabunPSK"/>
      <family val="2"/>
    </font>
    <font>
      <b/>
      <sz val="14"/>
      <name val="TH SarabunPSK"/>
      <family val="2"/>
    </font>
    <font>
      <b/>
      <sz val="18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6"/>
      <color theme="1"/>
      <name val="TH SarabunPSK"/>
      <family val="2"/>
    </font>
    <font>
      <sz val="16"/>
      <color rgb="FFFF0000"/>
      <name val="TH SarabunPSK"/>
      <family val="2"/>
    </font>
    <font>
      <b/>
      <sz val="16"/>
      <color rgb="FFFF0000"/>
      <name val="TH SarabunPSK"/>
      <family val="2"/>
    </font>
    <font>
      <b/>
      <sz val="20"/>
      <color theme="1"/>
      <name val="TH SarabunPSK"/>
      <family val="2"/>
    </font>
    <font>
      <sz val="20"/>
      <color theme="1"/>
      <name val="TH SarabunPSK"/>
      <family val="2"/>
    </font>
    <font>
      <b/>
      <sz val="18"/>
      <color theme="1"/>
      <name val="TH SarabunPSK"/>
      <family val="2"/>
    </font>
    <font>
      <sz val="18"/>
      <color theme="1"/>
      <name val="TH SarabunPSK"/>
      <family val="2"/>
    </font>
    <font>
      <b/>
      <sz val="14"/>
      <color theme="1"/>
      <name val="TH SarabunPSK"/>
      <family val="2"/>
    </font>
    <font>
      <i/>
      <sz val="16"/>
      <color theme="1"/>
      <name val="TH SarabunPSK"/>
      <family val="2"/>
    </font>
    <font>
      <sz val="14"/>
      <color theme="1"/>
      <name val="TH SarabunPSK"/>
      <family val="2"/>
    </font>
    <font>
      <b/>
      <u/>
      <sz val="16"/>
      <name val="TH SarabunPSK"/>
      <family val="2"/>
    </font>
    <font>
      <i/>
      <sz val="16"/>
      <name val="TH SarabunPSK"/>
      <family val="2"/>
    </font>
    <font>
      <sz val="16"/>
      <color theme="1"/>
      <name val="TH SarabunPSK"/>
      <family val="2"/>
      <charset val="222"/>
    </font>
    <font>
      <b/>
      <sz val="12"/>
      <name val="TH SarabunPSK"/>
      <family val="2"/>
    </font>
    <font>
      <sz val="18"/>
      <name val="TH SarabunPSK"/>
      <family val="2"/>
    </font>
    <font>
      <sz val="12"/>
      <name val="TH SarabunPSK"/>
      <family val="2"/>
    </font>
    <font>
      <sz val="12"/>
      <color theme="1"/>
      <name val="TH SarabunPSK"/>
      <family val="2"/>
    </font>
    <font>
      <b/>
      <sz val="10"/>
      <color theme="1"/>
      <name val="TH SarabunPSK"/>
      <family val="2"/>
    </font>
    <font>
      <i/>
      <sz val="16"/>
      <color rgb="FFFF0000"/>
      <name val="TH SarabunPSK"/>
      <family val="2"/>
    </font>
    <font>
      <sz val="16"/>
      <name val="TH SarabunPSK"/>
      <family val="2"/>
      <charset val="222"/>
    </font>
    <font>
      <sz val="16"/>
      <color rgb="FFFF0000"/>
      <name val="TH SarabunPSK"/>
      <family val="2"/>
      <charset val="222"/>
    </font>
    <font>
      <sz val="16"/>
      <color theme="5"/>
      <name val="TH SarabunPSK"/>
      <family val="2"/>
      <charset val="222"/>
    </font>
    <font>
      <b/>
      <u/>
      <sz val="22"/>
      <color rgb="FFC00000"/>
      <name val="TH SarabunPSK"/>
      <family val="2"/>
    </font>
    <font>
      <b/>
      <sz val="20"/>
      <color rgb="FFC00000"/>
      <name val="TH SarabunPSK"/>
      <family val="2"/>
    </font>
    <font>
      <b/>
      <u/>
      <sz val="20"/>
      <color rgb="FFC00000"/>
      <name val="TH SarabunPSK"/>
      <family val="2"/>
    </font>
    <font>
      <sz val="20"/>
      <color rgb="FFC00000"/>
      <name val="TH SarabunPSK"/>
      <family val="2"/>
    </font>
    <font>
      <sz val="18"/>
      <color rgb="FFC00000"/>
      <name val="TH SarabunPSK"/>
      <family val="2"/>
    </font>
    <font>
      <b/>
      <sz val="18"/>
      <color rgb="FFC00000"/>
      <name val="TH SarabunPSK"/>
      <family val="2"/>
    </font>
    <font>
      <sz val="16"/>
      <color rgb="FFC00000"/>
      <name val="TH SarabunPSK"/>
      <family val="2"/>
    </font>
    <font>
      <i/>
      <sz val="16"/>
      <color rgb="FF050505"/>
      <name val="TH SarabunPSK"/>
      <family val="2"/>
    </font>
    <font>
      <i/>
      <sz val="18"/>
      <color theme="1"/>
      <name val="TH SarabunPSK"/>
      <family val="2"/>
    </font>
    <font>
      <b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1">
    <xf numFmtId="0" fontId="0" fillId="0" borderId="0" xfId="0"/>
    <xf numFmtId="0" fontId="2" fillId="0" borderId="0" xfId="0" applyFont="1"/>
    <xf numFmtId="0" fontId="4" fillId="0" borderId="0" xfId="0" applyFont="1"/>
    <xf numFmtId="0" fontId="6" fillId="0" borderId="0" xfId="0" applyFont="1"/>
    <xf numFmtId="187" fontId="4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right"/>
    </xf>
    <xf numFmtId="187" fontId="8" fillId="0" borderId="0" xfId="0" applyNumberFormat="1" applyFont="1"/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187" fontId="8" fillId="0" borderId="0" xfId="0" applyNumberFormat="1" applyFont="1" applyAlignment="1">
      <alignment horizontal="right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187" fontId="9" fillId="0" borderId="0" xfId="1" applyNumberFormat="1" applyFont="1" applyBorder="1" applyAlignment="1">
      <alignment horizontal="center"/>
    </xf>
    <xf numFmtId="187" fontId="9" fillId="0" borderId="0" xfId="1" applyNumberFormat="1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187" fontId="8" fillId="0" borderId="0" xfId="1" applyNumberFormat="1" applyFont="1" applyBorder="1"/>
    <xf numFmtId="187" fontId="10" fillId="0" borderId="0" xfId="1" applyNumberFormat="1" applyFont="1" applyBorder="1"/>
    <xf numFmtId="187" fontId="10" fillId="0" borderId="0" xfId="0" applyNumberFormat="1" applyFont="1"/>
    <xf numFmtId="0" fontId="10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187" fontId="7" fillId="0" borderId="0" xfId="1" applyNumberFormat="1" applyFont="1" applyBorder="1" applyAlignment="1">
      <alignment horizontal="center"/>
    </xf>
    <xf numFmtId="187" fontId="10" fillId="0" borderId="0" xfId="1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187" fontId="2" fillId="0" borderId="0" xfId="1" applyNumberFormat="1" applyFont="1" applyBorder="1" applyAlignment="1">
      <alignment horizontal="center"/>
    </xf>
    <xf numFmtId="0" fontId="13" fillId="0" borderId="0" xfId="0" applyFont="1"/>
    <xf numFmtId="0" fontId="14" fillId="0" borderId="0" xfId="0" applyFont="1" applyAlignment="1">
      <alignment horizontal="right"/>
    </xf>
    <xf numFmtId="0" fontId="13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5" fillId="0" borderId="0" xfId="0" applyFont="1" applyAlignment="1">
      <alignment horizontal="right"/>
    </xf>
    <xf numFmtId="187" fontId="12" fillId="0" borderId="0" xfId="1" applyNumberFormat="1" applyFont="1" applyBorder="1"/>
    <xf numFmtId="0" fontId="15" fillId="0" borderId="0" xfId="0" applyFont="1" applyAlignment="1">
      <alignment horizontal="center"/>
    </xf>
    <xf numFmtId="0" fontId="17" fillId="0" borderId="0" xfId="0" applyFont="1"/>
    <xf numFmtId="0" fontId="18" fillId="0" borderId="0" xfId="0" applyFont="1"/>
    <xf numFmtId="0" fontId="17" fillId="0" borderId="0" xfId="0" applyFont="1" applyAlignment="1">
      <alignment horizontal="right"/>
    </xf>
    <xf numFmtId="0" fontId="17" fillId="0" borderId="0" xfId="0" applyFont="1" applyAlignment="1">
      <alignment horizontal="center"/>
    </xf>
    <xf numFmtId="0" fontId="19" fillId="0" borderId="0" xfId="0" applyFont="1"/>
    <xf numFmtId="0" fontId="18" fillId="0" borderId="0" xfId="0" applyFont="1" applyAlignment="1">
      <alignment horizontal="right"/>
    </xf>
    <xf numFmtId="0" fontId="12" fillId="0" borderId="0" xfId="0" applyFont="1"/>
    <xf numFmtId="187" fontId="17" fillId="0" borderId="0" xfId="1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187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center"/>
    </xf>
    <xf numFmtId="187" fontId="9" fillId="0" borderId="0" xfId="1" applyNumberFormat="1" applyFont="1" applyBorder="1" applyAlignment="1"/>
    <xf numFmtId="0" fontId="10" fillId="0" borderId="0" xfId="0" applyFont="1" applyAlignment="1">
      <alignment horizontal="left"/>
    </xf>
    <xf numFmtId="187" fontId="12" fillId="0" borderId="0" xfId="1" applyNumberFormat="1" applyFont="1" applyBorder="1" applyAlignment="1">
      <alignment horizontal="center"/>
    </xf>
    <xf numFmtId="187" fontId="7" fillId="0" borderId="0" xfId="0" applyNumberFormat="1" applyFont="1"/>
    <xf numFmtId="187" fontId="7" fillId="0" borderId="0" xfId="0" applyNumberFormat="1" applyFont="1" applyAlignment="1">
      <alignment horizontal="right"/>
    </xf>
    <xf numFmtId="187" fontId="9" fillId="0" borderId="0" xfId="1" applyNumberFormat="1" applyFont="1" applyAlignment="1"/>
    <xf numFmtId="187" fontId="9" fillId="0" borderId="0" xfId="1" applyNumberFormat="1" applyFont="1" applyBorder="1" applyAlignment="1">
      <alignment horizontal="left"/>
    </xf>
    <xf numFmtId="3" fontId="9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center"/>
    </xf>
    <xf numFmtId="0" fontId="23" fillId="0" borderId="0" xfId="0" applyFont="1"/>
    <xf numFmtId="187" fontId="10" fillId="0" borderId="0" xfId="1" applyNumberFormat="1" applyFont="1"/>
    <xf numFmtId="0" fontId="24" fillId="0" borderId="0" xfId="0" applyFont="1"/>
    <xf numFmtId="187" fontId="4" fillId="0" borderId="0" xfId="1" applyNumberFormat="1" applyFont="1"/>
    <xf numFmtId="0" fontId="4" fillId="0" borderId="0" xfId="0" applyFont="1" applyAlignment="1">
      <alignment horizontal="left"/>
    </xf>
    <xf numFmtId="187" fontId="8" fillId="0" borderId="0" xfId="1" applyNumberFormat="1" applyFont="1"/>
    <xf numFmtId="187" fontId="9" fillId="0" borderId="0" xfId="1" applyNumberFormat="1" applyFont="1" applyAlignment="1">
      <alignment horizontal="right"/>
    </xf>
    <xf numFmtId="0" fontId="4" fillId="0" borderId="0" xfId="0" applyFont="1" applyAlignment="1">
      <alignment horizontal="right"/>
    </xf>
    <xf numFmtId="187" fontId="11" fillId="0" borderId="0" xfId="1" applyNumberFormat="1" applyFont="1" applyBorder="1" applyAlignment="1">
      <alignment horizontal="center"/>
    </xf>
    <xf numFmtId="187" fontId="8" fillId="0" borderId="0" xfId="1" applyNumberFormat="1" applyFont="1" applyAlignment="1">
      <alignment horizontal="right"/>
    </xf>
    <xf numFmtId="187" fontId="9" fillId="0" borderId="0" xfId="1" applyNumberFormat="1" applyFont="1" applyAlignment="1">
      <alignment horizontal="center"/>
    </xf>
    <xf numFmtId="187" fontId="17" fillId="0" borderId="0" xfId="1" applyNumberFormat="1" applyFont="1"/>
    <xf numFmtId="187" fontId="19" fillId="0" borderId="0" xfId="1" applyNumberFormat="1" applyFont="1" applyAlignment="1">
      <alignment horizontal="center"/>
    </xf>
    <xf numFmtId="187" fontId="4" fillId="0" borderId="0" xfId="0" applyNumberFormat="1" applyFont="1"/>
    <xf numFmtId="187" fontId="9" fillId="0" borderId="0" xfId="1" applyNumberFormat="1" applyFont="1" applyBorder="1" applyAlignment="1">
      <alignment horizontal="right"/>
    </xf>
    <xf numFmtId="187" fontId="9" fillId="0" borderId="0" xfId="1" applyNumberFormat="1" applyFont="1"/>
    <xf numFmtId="0" fontId="9" fillId="0" borderId="0" xfId="0" applyFont="1" applyAlignment="1">
      <alignment horizontal="left"/>
    </xf>
    <xf numFmtId="187" fontId="4" fillId="0" borderId="0" xfId="1" applyNumberFormat="1" applyFont="1" applyBorder="1" applyAlignment="1">
      <alignment horizontal="right"/>
    </xf>
    <xf numFmtId="0" fontId="26" fillId="0" borderId="0" xfId="0" applyFont="1"/>
    <xf numFmtId="187" fontId="11" fillId="0" borderId="0" xfId="1" applyNumberFormat="1" applyFont="1" applyBorder="1" applyAlignment="1"/>
    <xf numFmtId="0" fontId="19" fillId="0" borderId="0" xfId="0" applyFont="1" applyAlignment="1">
      <alignment horizontal="center"/>
    </xf>
    <xf numFmtId="187" fontId="8" fillId="0" borderId="0" xfId="0" applyNumberFormat="1" applyFont="1" applyAlignment="1">
      <alignment horizontal="center"/>
    </xf>
    <xf numFmtId="187" fontId="8" fillId="0" borderId="0" xfId="1" applyNumberFormat="1" applyFont="1" applyBorder="1" applyAlignment="1">
      <alignment horizontal="center"/>
    </xf>
    <xf numFmtId="0" fontId="21" fillId="0" borderId="0" xfId="0" applyFont="1" applyAlignment="1">
      <alignment horizontal="right"/>
    </xf>
    <xf numFmtId="0" fontId="20" fillId="0" borderId="0" xfId="0" applyFont="1" applyAlignment="1">
      <alignment horizontal="right"/>
    </xf>
    <xf numFmtId="187" fontId="2" fillId="0" borderId="0" xfId="1" applyNumberFormat="1" applyFont="1"/>
    <xf numFmtId="0" fontId="12" fillId="0" borderId="1" xfId="0" applyFont="1" applyBorder="1" applyAlignment="1">
      <alignment horizontal="center"/>
    </xf>
    <xf numFmtId="187" fontId="12" fillId="0" borderId="1" xfId="1" applyNumberFormat="1" applyFont="1" applyBorder="1" applyAlignment="1">
      <alignment horizontal="center"/>
    </xf>
    <xf numFmtId="0" fontId="2" fillId="0" borderId="1" xfId="0" applyFont="1" applyBorder="1"/>
    <xf numFmtId="187" fontId="2" fillId="0" borderId="1" xfId="1" applyNumberFormat="1" applyFont="1" applyBorder="1"/>
    <xf numFmtId="187" fontId="12" fillId="0" borderId="1" xfId="1" applyNumberFormat="1" applyFont="1" applyBorder="1"/>
    <xf numFmtId="0" fontId="12" fillId="0" borderId="1" xfId="0" applyFont="1" applyBorder="1"/>
    <xf numFmtId="0" fontId="12" fillId="0" borderId="2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87" fontId="2" fillId="0" borderId="0" xfId="1" applyNumberFormat="1" applyFont="1" applyAlignment="1">
      <alignment horizontal="center"/>
    </xf>
    <xf numFmtId="187" fontId="2" fillId="0" borderId="0" xfId="1" applyNumberFormat="1" applyFont="1" applyAlignment="1">
      <alignment vertical="top"/>
    </xf>
    <xf numFmtId="0" fontId="12" fillId="0" borderId="1" xfId="0" applyFont="1" applyBorder="1" applyAlignment="1">
      <alignment horizontal="right"/>
    </xf>
    <xf numFmtId="187" fontId="2" fillId="0" borderId="1" xfId="1" applyNumberFormat="1" applyFont="1" applyBorder="1" applyAlignment="1">
      <alignment horizontal="center"/>
    </xf>
    <xf numFmtId="187" fontId="2" fillId="0" borderId="1" xfId="1" applyNumberFormat="1" applyFont="1" applyBorder="1" applyAlignment="1">
      <alignment vertical="top"/>
    </xf>
    <xf numFmtId="0" fontId="19" fillId="0" borderId="1" xfId="0" applyFont="1" applyBorder="1"/>
    <xf numFmtId="187" fontId="12" fillId="0" borderId="1" xfId="1" applyNumberFormat="1" applyFont="1" applyBorder="1" applyAlignment="1">
      <alignment vertical="top"/>
    </xf>
    <xf numFmtId="0" fontId="21" fillId="0" borderId="1" xfId="0" applyFont="1" applyBorder="1"/>
    <xf numFmtId="187" fontId="12" fillId="0" borderId="1" xfId="1" applyNumberFormat="1" applyFont="1" applyBorder="1" applyAlignment="1">
      <alignment horizontal="center" vertical="top"/>
    </xf>
    <xf numFmtId="0" fontId="11" fillId="0" borderId="1" xfId="0" applyFont="1" applyBorder="1"/>
    <xf numFmtId="0" fontId="7" fillId="0" borderId="1" xfId="0" applyFont="1" applyBorder="1"/>
    <xf numFmtId="0" fontId="11" fillId="0" borderId="1" xfId="0" applyFont="1" applyBorder="1" applyAlignment="1">
      <alignment vertical="top" wrapText="1"/>
    </xf>
    <xf numFmtId="187" fontId="2" fillId="0" borderId="1" xfId="1" applyNumberFormat="1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25" fillId="0" borderId="1" xfId="0" applyFont="1" applyBorder="1"/>
    <xf numFmtId="0" fontId="25" fillId="0" borderId="1" xfId="0" applyFont="1" applyBorder="1" applyAlignment="1">
      <alignment wrapText="1"/>
    </xf>
    <xf numFmtId="0" fontId="27" fillId="0" borderId="1" xfId="0" applyFont="1" applyBorder="1" applyAlignment="1">
      <alignment vertical="top" wrapText="1"/>
    </xf>
    <xf numFmtId="0" fontId="28" fillId="0" borderId="1" xfId="0" applyFont="1" applyBorder="1"/>
    <xf numFmtId="0" fontId="10" fillId="0" borderId="1" xfId="0" applyFont="1" applyBorder="1"/>
    <xf numFmtId="0" fontId="10" fillId="0" borderId="1" xfId="0" applyFont="1" applyBorder="1" applyAlignment="1">
      <alignment horizontal="right"/>
    </xf>
    <xf numFmtId="0" fontId="17" fillId="0" borderId="1" xfId="0" applyFont="1" applyBorder="1"/>
    <xf numFmtId="0" fontId="2" fillId="0" borderId="1" xfId="0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21" fillId="0" borderId="1" xfId="0" applyFont="1" applyBorder="1" applyAlignment="1">
      <alignment horizontal="left" vertical="top" wrapText="1"/>
    </xf>
    <xf numFmtId="187" fontId="2" fillId="0" borderId="1" xfId="1" applyNumberFormat="1" applyFont="1" applyBorder="1" applyAlignment="1">
      <alignment vertical="top" wrapText="1"/>
    </xf>
    <xf numFmtId="0" fontId="28" fillId="0" borderId="0" xfId="0" applyFont="1"/>
    <xf numFmtId="187" fontId="19" fillId="0" borderId="1" xfId="1" applyNumberFormat="1" applyFont="1" applyBorder="1"/>
    <xf numFmtId="0" fontId="21" fillId="0" borderId="0" xfId="0" applyFont="1"/>
    <xf numFmtId="0" fontId="27" fillId="0" borderId="1" xfId="0" applyFont="1" applyBorder="1" applyAlignment="1">
      <alignment vertical="top"/>
    </xf>
    <xf numFmtId="0" fontId="27" fillId="0" borderId="1" xfId="0" applyFont="1" applyBorder="1"/>
    <xf numFmtId="187" fontId="29" fillId="0" borderId="1" xfId="1" applyNumberFormat="1" applyFont="1" applyBorder="1" applyAlignment="1">
      <alignment horizontal="center"/>
    </xf>
    <xf numFmtId="0" fontId="20" fillId="0" borderId="0" xfId="0" applyFont="1"/>
    <xf numFmtId="0" fontId="30" fillId="0" borderId="0" xfId="0" applyFont="1"/>
    <xf numFmtId="187" fontId="31" fillId="0" borderId="0" xfId="1" applyNumberFormat="1" applyFont="1"/>
    <xf numFmtId="0" fontId="31" fillId="0" borderId="0" xfId="0" applyFont="1"/>
    <xf numFmtId="0" fontId="31" fillId="0" borderId="0" xfId="0" applyFont="1" applyAlignment="1">
      <alignment horizontal="right"/>
    </xf>
    <xf numFmtId="0" fontId="32" fillId="0" borderId="0" xfId="0" applyFont="1"/>
    <xf numFmtId="187" fontId="33" fillId="0" borderId="0" xfId="1" applyNumberFormat="1" applyFont="1"/>
    <xf numFmtId="0" fontId="31" fillId="0" borderId="0" xfId="0" applyFont="1" applyAlignment="1">
      <alignment horizontal="center"/>
    </xf>
    <xf numFmtId="0" fontId="23" fillId="0" borderId="0" xfId="0" applyFont="1" applyAlignment="1">
      <alignment horizontal="right"/>
    </xf>
    <xf numFmtId="0" fontId="23" fillId="0" borderId="0" xfId="0" applyFont="1" applyAlignment="1">
      <alignment horizontal="center"/>
    </xf>
    <xf numFmtId="187" fontId="23" fillId="0" borderId="0" xfId="1" applyNumberFormat="1" applyFont="1"/>
    <xf numFmtId="3" fontId="31" fillId="0" borderId="0" xfId="0" applyNumberFormat="1" applyFont="1"/>
    <xf numFmtId="187" fontId="10" fillId="0" borderId="0" xfId="1" applyNumberFormat="1" applyFont="1" applyAlignment="1"/>
    <xf numFmtId="0" fontId="35" fillId="0" borderId="0" xfId="0" applyFont="1"/>
    <xf numFmtId="0" fontId="37" fillId="0" borderId="0" xfId="0" applyFont="1"/>
    <xf numFmtId="187" fontId="35" fillId="0" borderId="0" xfId="0" applyNumberFormat="1" applyFont="1" applyAlignment="1">
      <alignment horizontal="right"/>
    </xf>
    <xf numFmtId="0" fontId="35" fillId="0" borderId="0" xfId="0" applyFont="1" applyAlignment="1">
      <alignment horizontal="center"/>
    </xf>
    <xf numFmtId="187" fontId="35" fillId="0" borderId="0" xfId="1" applyNumberFormat="1" applyFont="1" applyBorder="1" applyAlignment="1">
      <alignment horizontal="right"/>
    </xf>
    <xf numFmtId="0" fontId="38" fillId="0" borderId="0" xfId="0" applyFont="1"/>
    <xf numFmtId="0" fontId="39" fillId="0" borderId="0" xfId="0" applyFont="1"/>
    <xf numFmtId="0" fontId="39" fillId="0" borderId="0" xfId="0" applyFont="1" applyAlignment="1">
      <alignment horizontal="right"/>
    </xf>
    <xf numFmtId="187" fontId="39" fillId="0" borderId="0" xfId="0" applyNumberFormat="1" applyFont="1"/>
    <xf numFmtId="0" fontId="39" fillId="0" borderId="0" xfId="0" applyFont="1" applyAlignment="1">
      <alignment horizontal="center"/>
    </xf>
    <xf numFmtId="0" fontId="40" fillId="0" borderId="0" xfId="0" applyFont="1"/>
    <xf numFmtId="3" fontId="2" fillId="0" borderId="0" xfId="0" applyNumberFormat="1" applyFont="1" applyAlignment="1">
      <alignment horizontal="right"/>
    </xf>
    <xf numFmtId="0" fontId="15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41" fillId="0" borderId="0" xfId="0" applyFont="1"/>
    <xf numFmtId="3" fontId="2" fillId="0" borderId="0" xfId="0" applyNumberFormat="1" applyFont="1"/>
    <xf numFmtId="0" fontId="42" fillId="0" borderId="0" xfId="0" applyFont="1"/>
    <xf numFmtId="0" fontId="42" fillId="0" borderId="0" xfId="0" applyFont="1" applyAlignment="1">
      <alignment horizontal="right"/>
    </xf>
    <xf numFmtId="3" fontId="42" fillId="0" borderId="0" xfId="0" applyNumberFormat="1" applyFont="1"/>
    <xf numFmtId="187" fontId="15" fillId="0" borderId="0" xfId="0" applyNumberFormat="1" applyFont="1"/>
    <xf numFmtId="187" fontId="17" fillId="0" borderId="0" xfId="0" applyNumberFormat="1" applyFont="1"/>
    <xf numFmtId="187" fontId="12" fillId="0" borderId="0" xfId="1" applyNumberFormat="1" applyFont="1"/>
    <xf numFmtId="187" fontId="2" fillId="0" borderId="0" xfId="1" applyNumberFormat="1" applyFont="1" applyAlignment="1">
      <alignment horizontal="right"/>
    </xf>
    <xf numFmtId="3" fontId="17" fillId="0" borderId="0" xfId="0" applyNumberFormat="1" applyFont="1"/>
    <xf numFmtId="187" fontId="10" fillId="0" borderId="0" xfId="1" applyNumberFormat="1" applyFont="1" applyAlignment="1">
      <alignment horizontal="center"/>
    </xf>
    <xf numFmtId="0" fontId="43" fillId="0" borderId="0" xfId="0" applyFont="1"/>
    <xf numFmtId="0" fontId="23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1" fillId="0" borderId="0" xfId="0" applyFont="1" applyAlignment="1">
      <alignment horizontal="left" wrapText="1"/>
    </xf>
    <xf numFmtId="0" fontId="21" fillId="0" borderId="0" xfId="0" applyFont="1" applyAlignment="1">
      <alignment horizontal="left" vertical="top" wrapText="1"/>
    </xf>
    <xf numFmtId="0" fontId="28" fillId="0" borderId="0" xfId="0" applyFont="1" applyAlignment="1">
      <alignment horizontal="left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3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12" fillId="0" borderId="0" xfId="0" applyFont="1" applyAlignment="1">
      <alignment horizontal="left"/>
    </xf>
    <xf numFmtId="187" fontId="12" fillId="0" borderId="1" xfId="1" applyNumberFormat="1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wrapText="1"/>
    </xf>
    <xf numFmtId="0" fontId="23" fillId="0" borderId="0" xfId="0" applyFont="1" applyAlignme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030EF-8E84-4885-8250-2769454E32B2}">
  <dimension ref="A1:O322"/>
  <sheetViews>
    <sheetView topLeftCell="A160" workbookViewId="0">
      <selection activeCell="B166" sqref="B166:G169"/>
    </sheetView>
  </sheetViews>
  <sheetFormatPr defaultRowHeight="21" x14ac:dyDescent="0.35"/>
  <cols>
    <col min="1" max="1" width="5.125" style="1" customWidth="1"/>
    <col min="2" max="2" width="24.25" style="1" customWidth="1"/>
    <col min="3" max="3" width="9.625" style="1" customWidth="1"/>
    <col min="4" max="4" width="17.625" style="1" customWidth="1"/>
    <col min="5" max="5" width="13.125" style="1" customWidth="1"/>
    <col min="6" max="6" width="10.875" style="1" customWidth="1"/>
    <col min="7" max="16384" width="9" style="1"/>
  </cols>
  <sheetData>
    <row r="1" spans="1:15" ht="28.5" x14ac:dyDescent="0.45">
      <c r="A1" s="169" t="s">
        <v>0</v>
      </c>
      <c r="B1" s="169"/>
      <c r="C1" s="169"/>
      <c r="D1" s="169"/>
      <c r="E1" s="169"/>
      <c r="F1" s="169"/>
      <c r="G1" s="169"/>
    </row>
    <row r="2" spans="1:15" ht="26.25" x14ac:dyDescent="0.4">
      <c r="A2" s="2" t="s">
        <v>193</v>
      </c>
      <c r="B2" s="3"/>
      <c r="C2" s="4"/>
      <c r="D2" s="5" t="s">
        <v>1</v>
      </c>
      <c r="E2" s="75">
        <f>SUM(D3+D32+D163)</f>
        <v>3930540</v>
      </c>
      <c r="F2" s="5" t="s">
        <v>2</v>
      </c>
      <c r="G2" s="76"/>
    </row>
    <row r="3" spans="1:15" ht="23.25" x14ac:dyDescent="0.35">
      <c r="A3" s="6" t="s">
        <v>3</v>
      </c>
      <c r="B3" s="6"/>
      <c r="C3" s="7" t="s">
        <v>1</v>
      </c>
      <c r="D3" s="8">
        <f>SUM(D4)</f>
        <v>2649940</v>
      </c>
      <c r="E3" s="6" t="s">
        <v>2</v>
      </c>
      <c r="F3" s="9" t="s">
        <v>4</v>
      </c>
      <c r="G3" s="10"/>
    </row>
    <row r="4" spans="1:15" ht="23.25" x14ac:dyDescent="0.35">
      <c r="A4" s="11"/>
      <c r="B4" s="6" t="s">
        <v>5</v>
      </c>
      <c r="C4" s="7" t="s">
        <v>1</v>
      </c>
      <c r="D4" s="12">
        <f>SUM(F5,F11,F17,F23,F28)</f>
        <v>2649940</v>
      </c>
      <c r="E4" s="6" t="s">
        <v>6</v>
      </c>
      <c r="F4" s="13"/>
      <c r="G4" s="10"/>
    </row>
    <row r="5" spans="1:15" x14ac:dyDescent="0.35">
      <c r="A5" s="10">
        <v>1</v>
      </c>
      <c r="B5" s="10" t="s">
        <v>7</v>
      </c>
      <c r="C5" s="10"/>
      <c r="D5" s="10"/>
      <c r="E5" s="14" t="s">
        <v>304</v>
      </c>
      <c r="F5" s="15">
        <v>1926180</v>
      </c>
      <c r="G5" s="10" t="s">
        <v>6</v>
      </c>
    </row>
    <row r="6" spans="1:15" x14ac:dyDescent="0.35">
      <c r="A6" s="10"/>
      <c r="B6" s="10" t="s">
        <v>306</v>
      </c>
      <c r="C6" s="10"/>
      <c r="D6" s="10"/>
      <c r="E6" s="14"/>
      <c r="F6" s="15"/>
      <c r="G6" s="10"/>
      <c r="H6" s="60"/>
      <c r="K6" s="10"/>
      <c r="L6" s="10"/>
      <c r="M6" s="10"/>
      <c r="N6" s="14"/>
      <c r="O6" s="15"/>
    </row>
    <row r="7" spans="1:15" x14ac:dyDescent="0.35">
      <c r="A7" s="10"/>
      <c r="B7" s="10" t="s">
        <v>307</v>
      </c>
      <c r="C7" s="10"/>
      <c r="D7" s="10"/>
      <c r="E7" s="14"/>
      <c r="F7" s="15"/>
      <c r="G7" s="10"/>
      <c r="H7" s="60"/>
      <c r="K7" s="10"/>
      <c r="L7" s="10"/>
      <c r="M7" s="10"/>
      <c r="N7" s="14"/>
      <c r="O7" s="15"/>
    </row>
    <row r="8" spans="1:15" x14ac:dyDescent="0.35">
      <c r="A8" s="10"/>
      <c r="B8" s="10" t="s">
        <v>11</v>
      </c>
      <c r="C8" s="10"/>
      <c r="D8" s="10"/>
      <c r="E8" s="14"/>
      <c r="F8" s="15"/>
      <c r="G8" s="10"/>
      <c r="H8" s="60"/>
      <c r="K8" s="10"/>
      <c r="L8" s="10"/>
      <c r="M8" s="10"/>
      <c r="N8" s="14"/>
      <c r="O8" s="15"/>
    </row>
    <row r="9" spans="1:15" x14ac:dyDescent="0.35">
      <c r="A9" s="10"/>
      <c r="B9" s="10" t="s">
        <v>12</v>
      </c>
      <c r="C9" s="10"/>
      <c r="D9" s="10"/>
      <c r="E9" s="14"/>
      <c r="F9" s="15"/>
      <c r="G9" s="10"/>
      <c r="H9" s="60"/>
      <c r="K9" s="10"/>
      <c r="L9" s="10"/>
      <c r="M9" s="10"/>
      <c r="N9" s="14"/>
      <c r="O9" s="15"/>
    </row>
    <row r="10" spans="1:15" x14ac:dyDescent="0.35">
      <c r="A10" s="10"/>
      <c r="B10" s="10" t="s">
        <v>288</v>
      </c>
      <c r="C10" s="10"/>
      <c r="D10" s="10"/>
      <c r="E10" s="14"/>
      <c r="F10" s="15"/>
      <c r="G10" s="10"/>
      <c r="H10" s="60"/>
      <c r="K10" s="10"/>
      <c r="L10" s="10"/>
      <c r="M10" s="10"/>
      <c r="N10" s="14"/>
      <c r="O10" s="15"/>
    </row>
    <row r="11" spans="1:15" x14ac:dyDescent="0.35">
      <c r="A11" s="10">
        <v>2</v>
      </c>
      <c r="B11" s="10" t="s">
        <v>13</v>
      </c>
      <c r="C11" s="10"/>
      <c r="D11" s="10"/>
      <c r="E11" s="14" t="s">
        <v>304</v>
      </c>
      <c r="F11" s="15">
        <v>85200</v>
      </c>
      <c r="G11" s="10" t="s">
        <v>6</v>
      </c>
    </row>
    <row r="12" spans="1:15" x14ac:dyDescent="0.35">
      <c r="A12" s="10"/>
      <c r="B12" s="10" t="s">
        <v>308</v>
      </c>
      <c r="C12" s="10"/>
      <c r="D12" s="10"/>
      <c r="E12" s="14"/>
      <c r="F12" s="15"/>
      <c r="G12" s="10"/>
      <c r="H12" s="125"/>
    </row>
    <row r="13" spans="1:15" x14ac:dyDescent="0.35">
      <c r="A13" s="10"/>
      <c r="B13" s="10" t="s">
        <v>309</v>
      </c>
      <c r="C13" s="10"/>
      <c r="D13" s="10"/>
      <c r="E13" s="14"/>
      <c r="F13" s="16"/>
      <c r="G13" s="10"/>
      <c r="H13" s="128"/>
    </row>
    <row r="14" spans="1:15" x14ac:dyDescent="0.35">
      <c r="A14" s="10"/>
      <c r="B14" s="10" t="s">
        <v>11</v>
      </c>
      <c r="C14" s="10"/>
      <c r="D14" s="10"/>
      <c r="E14" s="14"/>
      <c r="F14" s="15"/>
      <c r="G14" s="10"/>
      <c r="H14" s="129"/>
    </row>
    <row r="15" spans="1:15" x14ac:dyDescent="0.35">
      <c r="A15" s="60"/>
      <c r="B15" s="10" t="s">
        <v>288</v>
      </c>
      <c r="C15" s="123"/>
      <c r="D15" s="123"/>
      <c r="E15" s="82"/>
      <c r="F15" s="124"/>
      <c r="G15" s="123"/>
      <c r="H15" s="129"/>
    </row>
    <row r="16" spans="1:15" ht="19.5" customHeight="1" x14ac:dyDescent="0.35">
      <c r="A16" s="10"/>
      <c r="B16" s="10" t="s">
        <v>12</v>
      </c>
      <c r="C16" s="10"/>
      <c r="D16" s="10"/>
      <c r="E16" s="14"/>
      <c r="F16" s="15"/>
      <c r="G16" s="10"/>
      <c r="H16" s="129"/>
    </row>
    <row r="17" spans="1:8" x14ac:dyDescent="0.35">
      <c r="A17" s="10">
        <v>3</v>
      </c>
      <c r="B17" s="10" t="s">
        <v>355</v>
      </c>
      <c r="C17" s="10"/>
      <c r="D17" s="10"/>
      <c r="E17" s="14" t="s">
        <v>304</v>
      </c>
      <c r="F17" s="15">
        <v>67200</v>
      </c>
      <c r="G17" s="10" t="s">
        <v>6</v>
      </c>
    </row>
    <row r="18" spans="1:8" x14ac:dyDescent="0.35">
      <c r="A18" s="10"/>
      <c r="B18" s="10" t="s">
        <v>356</v>
      </c>
      <c r="C18" s="10"/>
      <c r="D18" s="10"/>
      <c r="E18" s="14"/>
      <c r="F18" s="15"/>
      <c r="G18" s="10"/>
      <c r="H18" s="125"/>
    </row>
    <row r="19" spans="1:8" x14ac:dyDescent="0.35">
      <c r="A19" s="10"/>
      <c r="B19" s="10" t="s">
        <v>310</v>
      </c>
      <c r="C19" s="10"/>
      <c r="D19" s="10"/>
      <c r="E19" s="14"/>
      <c r="F19" s="16"/>
      <c r="G19" s="10"/>
      <c r="H19" s="126"/>
    </row>
    <row r="20" spans="1:8" x14ac:dyDescent="0.35">
      <c r="A20" s="10"/>
      <c r="B20" s="10" t="s">
        <v>11</v>
      </c>
      <c r="C20" s="10"/>
      <c r="D20" s="10"/>
      <c r="E20" s="14"/>
      <c r="F20" s="15"/>
      <c r="G20" s="10"/>
      <c r="H20" s="58"/>
    </row>
    <row r="21" spans="1:8" x14ac:dyDescent="0.35">
      <c r="A21" s="60"/>
      <c r="B21" s="10" t="s">
        <v>288</v>
      </c>
      <c r="C21" s="123"/>
      <c r="D21" s="123"/>
      <c r="E21" s="82"/>
      <c r="F21" s="124"/>
      <c r="G21" s="123"/>
      <c r="H21" s="58"/>
    </row>
    <row r="22" spans="1:8" ht="21" customHeight="1" x14ac:dyDescent="0.35">
      <c r="A22" s="10"/>
      <c r="B22" s="10" t="s">
        <v>12</v>
      </c>
      <c r="C22" s="10"/>
      <c r="D22" s="10"/>
      <c r="E22" s="14"/>
      <c r="F22" s="15"/>
      <c r="G22" s="10"/>
      <c r="H22" s="58"/>
    </row>
    <row r="23" spans="1:8" x14ac:dyDescent="0.35">
      <c r="A23" s="10">
        <v>4</v>
      </c>
      <c r="B23" s="10" t="s">
        <v>289</v>
      </c>
      <c r="C23" s="10"/>
      <c r="D23" s="10"/>
      <c r="E23" s="14" t="s">
        <v>304</v>
      </c>
      <c r="F23" s="49">
        <v>531360</v>
      </c>
      <c r="G23" s="10" t="s">
        <v>6</v>
      </c>
    </row>
    <row r="24" spans="1:8" x14ac:dyDescent="0.35">
      <c r="A24" s="10"/>
      <c r="B24" s="10" t="s">
        <v>311</v>
      </c>
      <c r="C24" s="10"/>
      <c r="D24" s="10"/>
      <c r="E24" s="14"/>
      <c r="F24" s="77"/>
      <c r="G24" s="10"/>
      <c r="H24" s="126"/>
    </row>
    <row r="25" spans="1:8" x14ac:dyDescent="0.35">
      <c r="A25" s="10"/>
      <c r="B25" s="10" t="s">
        <v>312</v>
      </c>
      <c r="C25" s="10"/>
      <c r="D25" s="10"/>
      <c r="E25" s="14"/>
      <c r="F25" s="77"/>
      <c r="G25" s="10"/>
      <c r="H25" s="126"/>
    </row>
    <row r="26" spans="1:8" x14ac:dyDescent="0.35">
      <c r="A26" s="60"/>
      <c r="B26" s="10" t="s">
        <v>287</v>
      </c>
      <c r="C26" s="123"/>
      <c r="D26" s="123"/>
      <c r="E26" s="82"/>
      <c r="F26" s="124"/>
      <c r="G26" s="123"/>
      <c r="H26" s="126"/>
    </row>
    <row r="27" spans="1:8" x14ac:dyDescent="0.35">
      <c r="A27" s="60"/>
      <c r="B27" s="10" t="s">
        <v>288</v>
      </c>
      <c r="C27" s="123"/>
      <c r="D27" s="123"/>
      <c r="E27" s="82"/>
      <c r="F27" s="124"/>
      <c r="G27" s="123"/>
    </row>
    <row r="28" spans="1:8" x14ac:dyDescent="0.35">
      <c r="A28" s="10">
        <v>5</v>
      </c>
      <c r="B28" s="10" t="s">
        <v>20</v>
      </c>
      <c r="C28" s="10"/>
      <c r="D28" s="10"/>
      <c r="E28" s="14" t="s">
        <v>304</v>
      </c>
      <c r="F28" s="15">
        <v>40000</v>
      </c>
      <c r="G28" s="10" t="s">
        <v>6</v>
      </c>
    </row>
    <row r="29" spans="1:8" x14ac:dyDescent="0.35">
      <c r="A29" s="10"/>
      <c r="B29" s="10" t="s">
        <v>313</v>
      </c>
      <c r="C29" s="10"/>
      <c r="D29" s="10"/>
      <c r="E29" s="14"/>
      <c r="F29" s="15"/>
      <c r="G29" s="10"/>
    </row>
    <row r="30" spans="1:8" x14ac:dyDescent="0.35">
      <c r="A30" s="60"/>
      <c r="B30" s="10" t="s">
        <v>287</v>
      </c>
      <c r="C30" s="123"/>
      <c r="D30" s="123"/>
      <c r="E30" s="82"/>
      <c r="F30" s="124"/>
      <c r="G30" s="123"/>
    </row>
    <row r="31" spans="1:8" x14ac:dyDescent="0.35">
      <c r="A31" s="60"/>
      <c r="B31" s="10" t="s">
        <v>288</v>
      </c>
      <c r="C31" s="123"/>
      <c r="D31" s="123"/>
      <c r="E31" s="82"/>
      <c r="F31" s="124"/>
      <c r="G31" s="123"/>
      <c r="H31" s="126"/>
    </row>
    <row r="32" spans="1:8" ht="23.25" x14ac:dyDescent="0.35">
      <c r="A32" s="6" t="s">
        <v>22</v>
      </c>
      <c r="B32" s="17"/>
      <c r="C32" s="12" t="s">
        <v>1</v>
      </c>
      <c r="D32" s="18">
        <f>SUM(E33+D145)</f>
        <v>940600</v>
      </c>
      <c r="E32" s="17" t="s">
        <v>6</v>
      </c>
      <c r="F32" s="9" t="s">
        <v>4</v>
      </c>
      <c r="G32" s="10"/>
      <c r="H32" s="133"/>
    </row>
    <row r="33" spans="1:15" ht="19.5" customHeight="1" x14ac:dyDescent="0.35">
      <c r="A33" s="6"/>
      <c r="B33" s="6" t="s">
        <v>23</v>
      </c>
      <c r="C33" s="7"/>
      <c r="D33" s="12" t="s">
        <v>1</v>
      </c>
      <c r="E33" s="19">
        <f>SUM(E34+D47+D90)</f>
        <v>920600</v>
      </c>
      <c r="F33" s="9" t="s">
        <v>6</v>
      </c>
      <c r="G33" s="10"/>
    </row>
    <row r="34" spans="1:15" ht="19.5" customHeight="1" x14ac:dyDescent="0.35">
      <c r="A34" s="6"/>
      <c r="B34" s="6" t="s">
        <v>24</v>
      </c>
      <c r="D34" s="7" t="s">
        <v>1</v>
      </c>
      <c r="E34" s="20">
        <f>SUM(F35+F40+F43)</f>
        <v>122000</v>
      </c>
      <c r="F34" s="9" t="s">
        <v>6</v>
      </c>
      <c r="G34" s="10"/>
    </row>
    <row r="35" spans="1:15" x14ac:dyDescent="0.35">
      <c r="A35" s="10">
        <v>1</v>
      </c>
      <c r="B35" s="10" t="s">
        <v>25</v>
      </c>
      <c r="C35" s="10"/>
      <c r="D35" s="10"/>
      <c r="E35" s="14" t="s">
        <v>304</v>
      </c>
      <c r="F35" s="15">
        <v>20000</v>
      </c>
      <c r="G35" s="10" t="s">
        <v>6</v>
      </c>
    </row>
    <row r="36" spans="1:15" x14ac:dyDescent="0.35">
      <c r="A36" s="10"/>
      <c r="B36" s="126" t="s">
        <v>357</v>
      </c>
      <c r="C36" s="126"/>
      <c r="D36" s="127"/>
      <c r="E36" s="130"/>
      <c r="F36" s="125"/>
      <c r="G36" s="126"/>
      <c r="H36" s="126"/>
    </row>
    <row r="37" spans="1:15" x14ac:dyDescent="0.35">
      <c r="A37" s="10"/>
      <c r="B37" s="126" t="s">
        <v>358</v>
      </c>
      <c r="C37" s="126"/>
      <c r="D37" s="127"/>
      <c r="E37" s="130"/>
      <c r="F37" s="125"/>
      <c r="G37" s="127"/>
      <c r="H37" s="125"/>
    </row>
    <row r="38" spans="1:15" x14ac:dyDescent="0.35">
      <c r="A38" s="126"/>
      <c r="B38" s="58" t="s">
        <v>290</v>
      </c>
      <c r="C38" s="58"/>
      <c r="D38" s="131"/>
      <c r="E38" s="132"/>
      <c r="F38" s="133"/>
      <c r="G38" s="131"/>
      <c r="H38" s="134"/>
      <c r="I38" s="126"/>
      <c r="J38" s="126"/>
      <c r="K38" s="127"/>
      <c r="L38" s="130"/>
      <c r="M38" s="125"/>
      <c r="N38" s="126"/>
      <c r="O38" s="126"/>
    </row>
    <row r="39" spans="1:15" x14ac:dyDescent="0.35">
      <c r="A39" s="126"/>
      <c r="B39" s="58" t="s">
        <v>291</v>
      </c>
      <c r="C39" s="58"/>
      <c r="D39" s="131"/>
      <c r="E39" s="132"/>
      <c r="F39" s="133"/>
      <c r="G39" s="131"/>
      <c r="H39" s="126"/>
      <c r="I39" s="126"/>
      <c r="J39" s="126"/>
      <c r="K39" s="127"/>
      <c r="L39" s="130"/>
      <c r="M39" s="125"/>
      <c r="N39" s="127"/>
      <c r="O39" s="125"/>
    </row>
    <row r="40" spans="1:15" x14ac:dyDescent="0.35">
      <c r="A40" s="10">
        <v>2</v>
      </c>
      <c r="B40" s="10" t="s">
        <v>27</v>
      </c>
      <c r="C40" s="10"/>
      <c r="D40" s="10"/>
      <c r="E40" s="14" t="s">
        <v>304</v>
      </c>
      <c r="F40" s="15">
        <v>72000</v>
      </c>
      <c r="G40" s="10" t="s">
        <v>6</v>
      </c>
      <c r="H40" s="126"/>
    </row>
    <row r="41" spans="1:15" x14ac:dyDescent="0.35">
      <c r="A41" s="10"/>
      <c r="B41" s="10" t="s">
        <v>314</v>
      </c>
      <c r="C41" s="10"/>
      <c r="D41" s="10"/>
      <c r="E41" s="14"/>
      <c r="F41" s="15"/>
      <c r="G41" s="10"/>
      <c r="H41" s="58"/>
    </row>
    <row r="42" spans="1:15" ht="23.25" customHeight="1" x14ac:dyDescent="0.35">
      <c r="A42" s="10"/>
      <c r="B42" s="163" t="s">
        <v>380</v>
      </c>
      <c r="C42" s="10"/>
      <c r="D42" s="10"/>
      <c r="E42" s="14"/>
      <c r="F42" s="15"/>
      <c r="G42" s="10"/>
    </row>
    <row r="43" spans="1:15" ht="26.25" customHeight="1" x14ac:dyDescent="0.35">
      <c r="A43" s="10">
        <v>3</v>
      </c>
      <c r="B43" s="126" t="s">
        <v>359</v>
      </c>
      <c r="C43" s="10"/>
      <c r="D43" s="10"/>
      <c r="E43" s="14" t="s">
        <v>304</v>
      </c>
      <c r="F43" s="15">
        <v>30000</v>
      </c>
      <c r="G43" s="10" t="s">
        <v>6</v>
      </c>
    </row>
    <row r="44" spans="1:15" x14ac:dyDescent="0.35">
      <c r="A44" s="10"/>
      <c r="B44" s="10" t="s">
        <v>30</v>
      </c>
      <c r="C44" s="10"/>
      <c r="D44" s="10"/>
      <c r="E44" s="14"/>
      <c r="F44" s="15"/>
      <c r="G44" s="10"/>
    </row>
    <row r="45" spans="1:15" x14ac:dyDescent="0.35">
      <c r="A45" s="10"/>
      <c r="B45" s="58" t="s">
        <v>381</v>
      </c>
      <c r="C45" s="126"/>
      <c r="D45" s="126"/>
      <c r="E45" s="127"/>
      <c r="F45" s="126"/>
      <c r="G45" s="126"/>
      <c r="H45" s="126"/>
    </row>
    <row r="46" spans="1:15" x14ac:dyDescent="0.35">
      <c r="A46" s="10"/>
      <c r="B46" s="58" t="s">
        <v>382</v>
      </c>
      <c r="C46" s="58"/>
      <c r="D46" s="58"/>
      <c r="E46" s="131"/>
      <c r="F46" s="58"/>
      <c r="G46" s="58"/>
      <c r="H46" s="58"/>
      <c r="I46" s="126"/>
    </row>
    <row r="47" spans="1:15" ht="23.25" x14ac:dyDescent="0.35">
      <c r="A47" s="6"/>
      <c r="B47" s="6" t="s">
        <v>32</v>
      </c>
      <c r="C47" s="12" t="s">
        <v>1</v>
      </c>
      <c r="D47" s="18">
        <f>SUM(F48+F66+F73+F84)</f>
        <v>583600</v>
      </c>
      <c r="E47" s="6" t="s">
        <v>6</v>
      </c>
      <c r="F47" s="9" t="s">
        <v>4</v>
      </c>
      <c r="G47" s="10"/>
      <c r="H47" s="126"/>
      <c r="I47" s="126"/>
    </row>
    <row r="48" spans="1:15" ht="23.25" customHeight="1" x14ac:dyDescent="0.35">
      <c r="A48" s="11" t="s">
        <v>33</v>
      </c>
      <c r="B48" s="11" t="s">
        <v>34</v>
      </c>
      <c r="C48" s="21"/>
      <c r="D48" s="21"/>
      <c r="E48" s="22" t="s">
        <v>1</v>
      </c>
      <c r="F48" s="24">
        <f>SUM(F49+F59)</f>
        <v>433600</v>
      </c>
      <c r="G48" s="11" t="s">
        <v>6</v>
      </c>
      <c r="H48" s="126"/>
      <c r="I48" s="126"/>
    </row>
    <row r="49" spans="1:15" x14ac:dyDescent="0.35">
      <c r="A49" s="10">
        <v>1</v>
      </c>
      <c r="B49" s="10" t="s">
        <v>37</v>
      </c>
      <c r="C49" s="10"/>
      <c r="D49" s="10"/>
      <c r="E49" s="14" t="s">
        <v>304</v>
      </c>
      <c r="F49" s="15">
        <v>40000</v>
      </c>
      <c r="G49" s="10" t="s">
        <v>6</v>
      </c>
      <c r="H49" s="126"/>
      <c r="I49" s="126"/>
    </row>
    <row r="50" spans="1:15" x14ac:dyDescent="0.35">
      <c r="A50" s="126"/>
      <c r="B50" s="126" t="s">
        <v>385</v>
      </c>
      <c r="C50" s="127"/>
      <c r="D50" s="126"/>
      <c r="E50" s="130"/>
      <c r="F50" s="125"/>
      <c r="G50" s="126"/>
      <c r="H50" s="58"/>
      <c r="I50" s="58"/>
    </row>
    <row r="51" spans="1:15" x14ac:dyDescent="0.35">
      <c r="A51" s="126"/>
      <c r="B51" s="126" t="s">
        <v>292</v>
      </c>
      <c r="C51" s="127"/>
      <c r="D51" s="126"/>
      <c r="E51" s="130"/>
      <c r="F51" s="125"/>
      <c r="G51" s="126"/>
      <c r="H51" s="58"/>
      <c r="I51" s="58"/>
    </row>
    <row r="52" spans="1:15" x14ac:dyDescent="0.35">
      <c r="A52" s="126"/>
      <c r="B52" s="126" t="s">
        <v>293</v>
      </c>
      <c r="C52" s="127"/>
      <c r="D52" s="126"/>
      <c r="E52" s="130"/>
      <c r="F52" s="125"/>
      <c r="G52" s="126"/>
      <c r="H52" s="58"/>
      <c r="I52" s="58"/>
    </row>
    <row r="53" spans="1:15" x14ac:dyDescent="0.35">
      <c r="A53" s="126"/>
      <c r="B53" s="126" t="s">
        <v>294</v>
      </c>
      <c r="C53" s="127"/>
      <c r="D53" s="126"/>
      <c r="E53" s="130"/>
      <c r="F53" s="125"/>
      <c r="G53" s="126"/>
      <c r="H53" s="58"/>
      <c r="I53" s="58"/>
    </row>
    <row r="54" spans="1:15" x14ac:dyDescent="0.35">
      <c r="A54" s="126"/>
      <c r="B54" s="58" t="s">
        <v>295</v>
      </c>
      <c r="C54" s="131"/>
      <c r="D54" s="58"/>
      <c r="E54" s="132"/>
      <c r="F54" s="133"/>
      <c r="G54" s="58"/>
      <c r="H54" s="58"/>
      <c r="I54" s="58"/>
    </row>
    <row r="55" spans="1:15" x14ac:dyDescent="0.35">
      <c r="A55" s="126"/>
      <c r="B55" s="58" t="s">
        <v>296</v>
      </c>
      <c r="C55" s="131"/>
      <c r="D55" s="58"/>
      <c r="E55" s="132"/>
      <c r="F55" s="133"/>
      <c r="G55" s="58"/>
      <c r="I55" s="10"/>
      <c r="J55" s="10"/>
      <c r="K55" s="10"/>
      <c r="L55" s="10"/>
      <c r="M55" s="14"/>
      <c r="N55" s="15"/>
      <c r="O55" s="10"/>
    </row>
    <row r="56" spans="1:15" x14ac:dyDescent="0.35">
      <c r="A56" s="126"/>
      <c r="B56" s="58" t="s">
        <v>297</v>
      </c>
      <c r="C56" s="131"/>
      <c r="D56" s="58"/>
      <c r="E56" s="132"/>
      <c r="F56" s="133"/>
      <c r="G56" s="58"/>
      <c r="I56" s="10"/>
      <c r="J56" s="10"/>
      <c r="K56" s="10"/>
      <c r="L56" s="10"/>
      <c r="M56" s="14"/>
      <c r="N56" s="15"/>
      <c r="O56" s="10"/>
    </row>
    <row r="57" spans="1:15" x14ac:dyDescent="0.35">
      <c r="A57" s="126"/>
      <c r="B57" s="58" t="s">
        <v>298</v>
      </c>
      <c r="C57" s="131"/>
      <c r="D57" s="58"/>
      <c r="E57" s="132"/>
      <c r="F57" s="133"/>
      <c r="G57" s="58"/>
      <c r="I57" s="10"/>
      <c r="J57" s="10"/>
      <c r="K57" s="10"/>
      <c r="L57" s="10"/>
      <c r="M57" s="14"/>
      <c r="N57" s="15"/>
      <c r="O57" s="10"/>
    </row>
    <row r="58" spans="1:15" x14ac:dyDescent="0.35">
      <c r="A58" s="126"/>
      <c r="B58" s="58" t="s">
        <v>299</v>
      </c>
      <c r="C58" s="131"/>
      <c r="D58" s="58"/>
      <c r="E58" s="132"/>
      <c r="F58" s="133"/>
      <c r="G58" s="58"/>
      <c r="I58" s="10"/>
      <c r="J58" s="10"/>
      <c r="K58" s="10"/>
      <c r="L58" s="10"/>
      <c r="M58" s="14"/>
      <c r="N58" s="13"/>
      <c r="O58" s="10"/>
    </row>
    <row r="59" spans="1:15" x14ac:dyDescent="0.35">
      <c r="A59" s="10">
        <v>2</v>
      </c>
      <c r="B59" s="10" t="s">
        <v>383</v>
      </c>
      <c r="C59" s="10"/>
      <c r="D59" s="10"/>
      <c r="E59" s="14" t="s">
        <v>304</v>
      </c>
      <c r="F59" s="15">
        <v>393600</v>
      </c>
      <c r="G59" s="10" t="s">
        <v>6</v>
      </c>
    </row>
    <row r="60" spans="1:15" x14ac:dyDescent="0.35">
      <c r="A60" s="10"/>
      <c r="B60" s="10" t="s">
        <v>207</v>
      </c>
      <c r="C60" s="10"/>
      <c r="D60" s="10"/>
      <c r="E60" s="14"/>
      <c r="F60" s="15"/>
      <c r="G60" s="10"/>
    </row>
    <row r="61" spans="1:15" x14ac:dyDescent="0.35">
      <c r="A61" s="10"/>
      <c r="B61" s="10" t="s">
        <v>384</v>
      </c>
      <c r="C61" s="10"/>
      <c r="D61" s="10"/>
      <c r="E61" s="14"/>
      <c r="F61" s="13"/>
      <c r="G61" s="10"/>
    </row>
    <row r="62" spans="1:15" x14ac:dyDescent="0.35">
      <c r="A62" s="10"/>
      <c r="B62" s="10" t="s">
        <v>44</v>
      </c>
      <c r="C62" s="10"/>
      <c r="D62" s="10"/>
      <c r="E62" s="14"/>
      <c r="F62" s="13"/>
      <c r="G62" s="10"/>
    </row>
    <row r="63" spans="1:15" x14ac:dyDescent="0.35">
      <c r="A63" s="10"/>
      <c r="B63" s="10" t="s">
        <v>45</v>
      </c>
      <c r="C63" s="10"/>
      <c r="D63" s="10"/>
      <c r="E63" s="14"/>
      <c r="F63" s="13"/>
      <c r="G63" s="10"/>
      <c r="H63" s="133"/>
    </row>
    <row r="64" spans="1:15" x14ac:dyDescent="0.35">
      <c r="A64" s="10"/>
      <c r="B64" s="10" t="s">
        <v>50</v>
      </c>
      <c r="C64" s="10"/>
      <c r="D64" s="10"/>
      <c r="E64" s="14"/>
      <c r="F64" s="13"/>
      <c r="G64" s="10"/>
    </row>
    <row r="65" spans="1:15" x14ac:dyDescent="0.35">
      <c r="A65" s="10"/>
      <c r="B65" s="10" t="s">
        <v>51</v>
      </c>
      <c r="C65" s="10"/>
      <c r="D65" s="10"/>
      <c r="E65" s="14"/>
      <c r="F65" s="13"/>
      <c r="G65" s="10"/>
    </row>
    <row r="66" spans="1:15" x14ac:dyDescent="0.35">
      <c r="A66" s="11"/>
      <c r="B66" s="170" t="s">
        <v>364</v>
      </c>
      <c r="C66" s="170"/>
      <c r="D66" s="170"/>
      <c r="E66" s="21" t="s">
        <v>1</v>
      </c>
      <c r="F66" s="24">
        <f>SUM(F67)</f>
        <v>10000</v>
      </c>
      <c r="G66" s="11" t="s">
        <v>6</v>
      </c>
      <c r="H66" s="125"/>
      <c r="I66" s="126"/>
    </row>
    <row r="67" spans="1:15" x14ac:dyDescent="0.35">
      <c r="A67" s="14" t="s">
        <v>53</v>
      </c>
      <c r="B67" s="10" t="s">
        <v>54</v>
      </c>
      <c r="C67" s="10"/>
      <c r="D67" s="10"/>
      <c r="E67" s="14" t="s">
        <v>304</v>
      </c>
      <c r="F67" s="15">
        <v>10000</v>
      </c>
      <c r="G67" s="10" t="s">
        <v>6</v>
      </c>
      <c r="H67" s="133"/>
      <c r="I67" s="58"/>
    </row>
    <row r="68" spans="1:15" x14ac:dyDescent="0.35">
      <c r="A68" s="10"/>
      <c r="B68" s="1" t="s">
        <v>362</v>
      </c>
      <c r="C68" s="10"/>
      <c r="D68" s="10"/>
      <c r="E68" s="14"/>
      <c r="F68" s="13"/>
      <c r="G68" s="10"/>
      <c r="H68" s="133"/>
      <c r="L68" s="25"/>
      <c r="N68" s="25"/>
      <c r="O68" s="83"/>
    </row>
    <row r="69" spans="1:15" x14ac:dyDescent="0.35">
      <c r="A69" s="10"/>
      <c r="B69" s="1" t="s">
        <v>363</v>
      </c>
      <c r="E69" s="25"/>
      <c r="G69" s="25"/>
      <c r="H69" s="83"/>
      <c r="L69" s="25"/>
      <c r="N69" s="25"/>
      <c r="O69" s="83"/>
    </row>
    <row r="70" spans="1:15" x14ac:dyDescent="0.35">
      <c r="A70" s="10"/>
      <c r="B70" s="58" t="s">
        <v>295</v>
      </c>
      <c r="C70" s="58"/>
      <c r="D70" s="58"/>
      <c r="E70" s="131"/>
      <c r="F70" s="58"/>
      <c r="G70" s="131"/>
      <c r="H70" s="133"/>
      <c r="L70" s="25"/>
      <c r="N70" s="25"/>
      <c r="O70" s="83"/>
    </row>
    <row r="71" spans="1:15" x14ac:dyDescent="0.35">
      <c r="A71" s="10"/>
      <c r="B71" s="58" t="s">
        <v>360</v>
      </c>
      <c r="C71" s="58"/>
      <c r="D71" s="58"/>
      <c r="E71" s="131"/>
      <c r="F71" s="58"/>
      <c r="G71" s="131"/>
      <c r="H71" s="133"/>
      <c r="I71" s="58"/>
      <c r="J71" s="58"/>
      <c r="K71" s="58"/>
      <c r="L71" s="131"/>
      <c r="M71" s="58"/>
      <c r="N71" s="131"/>
      <c r="O71" s="133"/>
    </row>
    <row r="72" spans="1:15" x14ac:dyDescent="0.35">
      <c r="A72" s="11"/>
      <c r="B72" s="58" t="s">
        <v>361</v>
      </c>
      <c r="C72" s="58"/>
      <c r="D72" s="58"/>
      <c r="E72" s="131"/>
      <c r="F72" s="58"/>
      <c r="G72" s="131"/>
      <c r="H72" s="133"/>
      <c r="I72" s="58"/>
      <c r="J72" s="58"/>
      <c r="K72" s="58"/>
      <c r="L72" s="131"/>
      <c r="M72" s="58"/>
      <c r="N72" s="131"/>
      <c r="O72" s="133"/>
    </row>
    <row r="73" spans="1:15" x14ac:dyDescent="0.35">
      <c r="A73" s="11"/>
      <c r="B73" s="162" t="s">
        <v>365</v>
      </c>
      <c r="C73" s="58"/>
      <c r="D73" s="58"/>
      <c r="E73" s="131"/>
      <c r="F73" s="20">
        <f>SUM(F74+F80)</f>
        <v>40000</v>
      </c>
      <c r="G73" s="50" t="s">
        <v>6</v>
      </c>
      <c r="H73" s="133"/>
      <c r="I73" s="58"/>
      <c r="J73" s="58"/>
      <c r="K73" s="58"/>
      <c r="L73" s="131"/>
      <c r="M73" s="58"/>
      <c r="N73" s="131"/>
      <c r="O73" s="133"/>
    </row>
    <row r="74" spans="1:15" x14ac:dyDescent="0.35">
      <c r="A74" s="10">
        <v>1</v>
      </c>
      <c r="B74" s="10" t="s">
        <v>300</v>
      </c>
      <c r="C74" s="10"/>
      <c r="D74" s="10"/>
      <c r="E74" s="14" t="s">
        <v>304</v>
      </c>
      <c r="F74" s="15">
        <v>20000</v>
      </c>
      <c r="G74" s="10" t="s">
        <v>6</v>
      </c>
      <c r="I74" s="58"/>
      <c r="J74" s="58"/>
      <c r="K74" s="58"/>
      <c r="L74" s="131"/>
      <c r="M74" s="58"/>
      <c r="N74" s="131"/>
      <c r="O74" s="133"/>
    </row>
    <row r="75" spans="1:15" x14ac:dyDescent="0.35">
      <c r="A75" s="10"/>
      <c r="B75" s="126" t="s">
        <v>366</v>
      </c>
      <c r="C75" s="126"/>
      <c r="D75" s="126"/>
      <c r="E75" s="127"/>
      <c r="F75" s="126"/>
      <c r="G75" s="127"/>
      <c r="H75" s="125"/>
      <c r="I75" s="126"/>
    </row>
    <row r="76" spans="1:15" x14ac:dyDescent="0.35">
      <c r="A76" s="10"/>
      <c r="B76" s="126" t="s">
        <v>367</v>
      </c>
      <c r="C76" s="126"/>
      <c r="D76" s="126"/>
      <c r="E76" s="127"/>
      <c r="F76" s="126"/>
      <c r="G76" s="127"/>
      <c r="H76" s="125"/>
      <c r="I76" s="126"/>
    </row>
    <row r="77" spans="1:15" x14ac:dyDescent="0.35">
      <c r="A77" s="10"/>
      <c r="B77" s="58" t="s">
        <v>368</v>
      </c>
      <c r="C77" s="58"/>
      <c r="D77" s="58"/>
      <c r="E77" s="131"/>
      <c r="F77" s="58"/>
      <c r="G77" s="131"/>
      <c r="H77" s="133"/>
      <c r="I77" s="58"/>
    </row>
    <row r="78" spans="1:15" x14ac:dyDescent="0.35">
      <c r="A78" s="10"/>
      <c r="B78" s="58" t="s">
        <v>370</v>
      </c>
      <c r="C78" s="58"/>
      <c r="D78" s="58"/>
      <c r="E78" s="131"/>
      <c r="F78" s="58"/>
      <c r="G78" s="131"/>
      <c r="H78" s="133"/>
      <c r="I78" s="58"/>
    </row>
    <row r="79" spans="1:15" x14ac:dyDescent="0.35">
      <c r="A79" s="10"/>
      <c r="B79" s="58" t="s">
        <v>369</v>
      </c>
      <c r="C79" s="58"/>
      <c r="D79" s="58"/>
      <c r="E79" s="131"/>
      <c r="F79" s="58"/>
      <c r="G79" s="131"/>
      <c r="H79" s="133"/>
      <c r="I79" s="58"/>
    </row>
    <row r="80" spans="1:15" x14ac:dyDescent="0.35">
      <c r="A80" s="1">
        <v>2</v>
      </c>
      <c r="B80" s="126" t="s">
        <v>375</v>
      </c>
      <c r="E80" s="25" t="s">
        <v>304</v>
      </c>
      <c r="F80" s="26">
        <v>20000</v>
      </c>
      <c r="G80" s="1" t="s">
        <v>6</v>
      </c>
    </row>
    <row r="81" spans="1:15" x14ac:dyDescent="0.35">
      <c r="A81" s="27"/>
      <c r="B81" s="126" t="s">
        <v>371</v>
      </c>
      <c r="C81" s="126"/>
      <c r="D81" s="127"/>
      <c r="E81" s="126"/>
      <c r="F81" s="126"/>
      <c r="G81" s="126"/>
      <c r="H81" s="125"/>
    </row>
    <row r="82" spans="1:15" x14ac:dyDescent="0.35">
      <c r="A82" s="27"/>
      <c r="B82" s="58" t="s">
        <v>372</v>
      </c>
      <c r="C82" s="58"/>
      <c r="D82" s="131"/>
      <c r="E82" s="58"/>
      <c r="F82" s="58"/>
      <c r="G82" s="58"/>
      <c r="H82" s="133"/>
    </row>
    <row r="83" spans="1:15" x14ac:dyDescent="0.35">
      <c r="A83" s="27"/>
      <c r="B83" s="58" t="s">
        <v>373</v>
      </c>
      <c r="C83" s="58"/>
      <c r="D83" s="131"/>
      <c r="E83" s="58"/>
      <c r="F83" s="58"/>
      <c r="G83" s="58"/>
      <c r="H83" s="133"/>
    </row>
    <row r="84" spans="1:15" x14ac:dyDescent="0.35">
      <c r="A84" s="11"/>
      <c r="B84" s="11" t="s">
        <v>374</v>
      </c>
      <c r="C84" s="10"/>
      <c r="D84" s="10"/>
      <c r="E84" s="21" t="s">
        <v>1</v>
      </c>
      <c r="F84" s="24">
        <v>100000</v>
      </c>
      <c r="G84" s="11" t="s">
        <v>6</v>
      </c>
      <c r="H84" s="133"/>
      <c r="I84" s="58"/>
    </row>
    <row r="85" spans="1:15" x14ac:dyDescent="0.35">
      <c r="A85" s="11"/>
      <c r="B85" s="41" t="s">
        <v>376</v>
      </c>
      <c r="C85" s="10"/>
      <c r="D85" s="10"/>
      <c r="E85" s="21" t="s">
        <v>304</v>
      </c>
      <c r="F85" s="24">
        <v>100000</v>
      </c>
      <c r="G85" s="11" t="s">
        <v>6</v>
      </c>
      <c r="H85" s="133"/>
      <c r="I85" s="58"/>
    </row>
    <row r="86" spans="1:15" x14ac:dyDescent="0.35">
      <c r="A86" s="10"/>
      <c r="B86" s="126" t="s">
        <v>377</v>
      </c>
      <c r="C86" s="126"/>
      <c r="D86" s="126"/>
      <c r="E86" s="127"/>
      <c r="F86" s="126"/>
      <c r="G86" s="127"/>
      <c r="H86" s="125"/>
      <c r="I86" s="58"/>
    </row>
    <row r="87" spans="1:15" x14ac:dyDescent="0.35">
      <c r="A87" s="10"/>
      <c r="B87" s="58" t="s">
        <v>378</v>
      </c>
      <c r="C87" s="58"/>
      <c r="D87" s="58"/>
      <c r="E87" s="131"/>
      <c r="F87" s="58"/>
      <c r="G87" s="131"/>
      <c r="H87" s="133"/>
      <c r="I87" s="58"/>
    </row>
    <row r="88" spans="1:15" x14ac:dyDescent="0.35">
      <c r="A88" s="126"/>
      <c r="B88" s="58" t="s">
        <v>295</v>
      </c>
      <c r="C88" s="58"/>
      <c r="D88" s="58"/>
      <c r="E88" s="131"/>
      <c r="F88" s="58"/>
      <c r="G88" s="131"/>
      <c r="H88" s="133"/>
    </row>
    <row r="89" spans="1:15" x14ac:dyDescent="0.35">
      <c r="A89" s="126"/>
      <c r="B89" s="58" t="s">
        <v>379</v>
      </c>
      <c r="C89" s="58"/>
      <c r="D89" s="58"/>
      <c r="E89" s="131"/>
      <c r="F89" s="58"/>
      <c r="G89" s="131"/>
      <c r="H89" s="133"/>
    </row>
    <row r="90" spans="1:15" ht="23.25" x14ac:dyDescent="0.35">
      <c r="A90" s="6"/>
      <c r="B90" s="6" t="s">
        <v>68</v>
      </c>
      <c r="C90" s="12" t="s">
        <v>1</v>
      </c>
      <c r="D90" s="18">
        <f>SUM(F91,F97,F103,F108,F113,F119,F124,F129,F135)</f>
        <v>215000</v>
      </c>
      <c r="E90" s="6" t="s">
        <v>6</v>
      </c>
      <c r="F90" s="9"/>
      <c r="G90" s="11"/>
      <c r="I90" s="58"/>
      <c r="J90" s="58"/>
      <c r="K90" s="58"/>
      <c r="L90" s="131"/>
      <c r="M90" s="58"/>
      <c r="N90" s="58"/>
      <c r="O90" s="58"/>
    </row>
    <row r="91" spans="1:15" x14ac:dyDescent="0.35">
      <c r="A91" s="10">
        <v>1</v>
      </c>
      <c r="B91" s="10" t="s">
        <v>69</v>
      </c>
      <c r="C91" s="10"/>
      <c r="D91" s="10"/>
      <c r="E91" s="14" t="s">
        <v>304</v>
      </c>
      <c r="F91" s="15">
        <v>25000</v>
      </c>
      <c r="G91" s="10" t="s">
        <v>6</v>
      </c>
      <c r="I91" s="58"/>
      <c r="J91" s="58"/>
      <c r="K91" s="58"/>
      <c r="L91" s="131"/>
      <c r="M91" s="58"/>
      <c r="N91" s="58"/>
      <c r="O91" s="58"/>
    </row>
    <row r="92" spans="1:15" x14ac:dyDescent="0.35">
      <c r="A92" s="10"/>
      <c r="B92" s="10" t="s">
        <v>70</v>
      </c>
      <c r="C92" s="10"/>
      <c r="D92" s="10"/>
      <c r="E92" s="14"/>
      <c r="F92" s="15"/>
      <c r="G92" s="10"/>
      <c r="I92" s="58"/>
      <c r="J92" s="58"/>
      <c r="K92" s="58"/>
      <c r="L92" s="131"/>
      <c r="M92" s="58"/>
      <c r="N92" s="58"/>
      <c r="O92" s="58"/>
    </row>
    <row r="93" spans="1:15" x14ac:dyDescent="0.35">
      <c r="A93" s="10"/>
      <c r="B93" s="10" t="s">
        <v>71</v>
      </c>
      <c r="C93" s="10"/>
      <c r="D93" s="10"/>
      <c r="E93" s="14"/>
      <c r="F93" s="15"/>
      <c r="G93" s="10"/>
    </row>
    <row r="94" spans="1:15" x14ac:dyDescent="0.35">
      <c r="A94" s="126"/>
      <c r="B94" s="10" t="s">
        <v>295</v>
      </c>
      <c r="C94" s="58"/>
      <c r="D94" s="58"/>
      <c r="E94" s="131"/>
      <c r="F94" s="58"/>
      <c r="G94" s="58"/>
    </row>
    <row r="95" spans="1:15" x14ac:dyDescent="0.35">
      <c r="A95" s="126"/>
      <c r="B95" s="10" t="s">
        <v>301</v>
      </c>
      <c r="C95" s="58"/>
      <c r="D95" s="58"/>
      <c r="E95" s="131"/>
      <c r="F95" s="58"/>
      <c r="G95" s="58"/>
    </row>
    <row r="96" spans="1:15" x14ac:dyDescent="0.35">
      <c r="A96" s="126"/>
      <c r="B96" s="10" t="s">
        <v>302</v>
      </c>
      <c r="C96" s="58"/>
      <c r="D96" s="58"/>
      <c r="E96" s="131"/>
      <c r="F96" s="58"/>
      <c r="G96" s="58"/>
    </row>
    <row r="97" spans="1:7" x14ac:dyDescent="0.35">
      <c r="A97" s="10">
        <v>2</v>
      </c>
      <c r="B97" s="10" t="s">
        <v>72</v>
      </c>
      <c r="C97" s="10"/>
      <c r="D97" s="10"/>
      <c r="E97" s="14" t="s">
        <v>304</v>
      </c>
      <c r="F97" s="15">
        <v>10000</v>
      </c>
      <c r="G97" s="10" t="s">
        <v>6</v>
      </c>
    </row>
    <row r="98" spans="1:7" x14ac:dyDescent="0.35">
      <c r="A98" s="10"/>
      <c r="B98" s="10" t="s">
        <v>73</v>
      </c>
      <c r="C98" s="10"/>
      <c r="D98" s="10"/>
      <c r="E98" s="14"/>
      <c r="F98" s="15"/>
      <c r="G98" s="10"/>
    </row>
    <row r="99" spans="1:7" x14ac:dyDescent="0.35">
      <c r="A99" s="10"/>
      <c r="B99" s="10" t="s">
        <v>74</v>
      </c>
      <c r="C99" s="10"/>
      <c r="D99" s="10"/>
      <c r="E99" s="14"/>
      <c r="F99" s="15"/>
      <c r="G99" s="10"/>
    </row>
    <row r="100" spans="1:7" x14ac:dyDescent="0.35">
      <c r="A100" s="126"/>
      <c r="B100" s="10" t="s">
        <v>295</v>
      </c>
      <c r="C100" s="58"/>
      <c r="D100" s="58"/>
      <c r="E100" s="131"/>
      <c r="F100" s="58"/>
      <c r="G100" s="58"/>
    </row>
    <row r="101" spans="1:7" x14ac:dyDescent="0.35">
      <c r="A101" s="126"/>
      <c r="B101" s="10" t="s">
        <v>301</v>
      </c>
      <c r="C101" s="58"/>
      <c r="D101" s="58"/>
      <c r="E101" s="131"/>
      <c r="F101" s="58"/>
      <c r="G101" s="58"/>
    </row>
    <row r="102" spans="1:7" x14ac:dyDescent="0.35">
      <c r="A102" s="126"/>
      <c r="B102" s="10" t="s">
        <v>302</v>
      </c>
      <c r="C102" s="58"/>
      <c r="D102" s="58"/>
      <c r="E102" s="131"/>
      <c r="F102" s="58"/>
      <c r="G102" s="58"/>
    </row>
    <row r="103" spans="1:7" x14ac:dyDescent="0.35">
      <c r="A103" s="10">
        <v>3</v>
      </c>
      <c r="B103" s="10" t="s">
        <v>75</v>
      </c>
      <c r="C103" s="10"/>
      <c r="D103" s="10"/>
      <c r="E103" s="14" t="s">
        <v>304</v>
      </c>
      <c r="F103" s="15">
        <v>30000</v>
      </c>
      <c r="G103" s="10" t="s">
        <v>6</v>
      </c>
    </row>
    <row r="104" spans="1:7" x14ac:dyDescent="0.35">
      <c r="A104" s="10"/>
      <c r="B104" s="10" t="s">
        <v>76</v>
      </c>
      <c r="C104" s="10"/>
      <c r="D104" s="10"/>
      <c r="E104" s="14"/>
      <c r="F104" s="15"/>
      <c r="G104" s="10"/>
    </row>
    <row r="105" spans="1:7" x14ac:dyDescent="0.35">
      <c r="A105" s="126"/>
      <c r="B105" s="10" t="s">
        <v>295</v>
      </c>
      <c r="C105" s="58"/>
      <c r="D105" s="58"/>
      <c r="E105" s="131"/>
      <c r="F105" s="58"/>
      <c r="G105" s="58"/>
    </row>
    <row r="106" spans="1:7" x14ac:dyDescent="0.35">
      <c r="A106" s="126"/>
      <c r="B106" s="10" t="s">
        <v>301</v>
      </c>
      <c r="C106" s="58"/>
      <c r="D106" s="58"/>
      <c r="E106" s="131"/>
      <c r="F106" s="58"/>
      <c r="G106" s="58"/>
    </row>
    <row r="107" spans="1:7" x14ac:dyDescent="0.35">
      <c r="A107" s="126"/>
      <c r="B107" s="10" t="s">
        <v>302</v>
      </c>
      <c r="C107" s="58"/>
      <c r="D107" s="58"/>
      <c r="E107" s="131"/>
      <c r="F107" s="58"/>
      <c r="G107" s="58"/>
    </row>
    <row r="108" spans="1:7" x14ac:dyDescent="0.35">
      <c r="A108" s="10">
        <v>4</v>
      </c>
      <c r="B108" s="10" t="s">
        <v>77</v>
      </c>
      <c r="C108" s="10"/>
      <c r="D108" s="10"/>
      <c r="E108" s="14" t="s">
        <v>304</v>
      </c>
      <c r="F108" s="15">
        <v>20000</v>
      </c>
      <c r="G108" s="10" t="s">
        <v>6</v>
      </c>
    </row>
    <row r="109" spans="1:7" x14ac:dyDescent="0.35">
      <c r="A109" s="10"/>
      <c r="B109" s="10" t="s">
        <v>78</v>
      </c>
      <c r="C109" s="10"/>
      <c r="D109" s="10"/>
      <c r="E109" s="14"/>
      <c r="F109" s="15"/>
      <c r="G109" s="10"/>
    </row>
    <row r="110" spans="1:7" x14ac:dyDescent="0.35">
      <c r="A110" s="126"/>
      <c r="B110" s="10" t="s">
        <v>295</v>
      </c>
      <c r="C110" s="58"/>
      <c r="D110" s="58"/>
      <c r="E110" s="131"/>
      <c r="F110" s="58"/>
      <c r="G110" s="58"/>
    </row>
    <row r="111" spans="1:7" x14ac:dyDescent="0.35">
      <c r="A111" s="126"/>
      <c r="B111" s="10" t="s">
        <v>301</v>
      </c>
      <c r="C111" s="58"/>
      <c r="D111" s="58"/>
      <c r="E111" s="131"/>
      <c r="F111" s="58"/>
      <c r="G111" s="58"/>
    </row>
    <row r="112" spans="1:7" x14ac:dyDescent="0.35">
      <c r="A112" s="126"/>
      <c r="B112" s="10" t="s">
        <v>302</v>
      </c>
      <c r="C112" s="58"/>
      <c r="D112" s="58"/>
      <c r="E112" s="131"/>
      <c r="F112" s="58"/>
      <c r="G112" s="58"/>
    </row>
    <row r="113" spans="1:8" x14ac:dyDescent="0.35">
      <c r="A113" s="10">
        <v>5</v>
      </c>
      <c r="B113" s="10" t="s">
        <v>79</v>
      </c>
      <c r="C113" s="10"/>
      <c r="D113" s="10"/>
      <c r="E113" s="14" t="s">
        <v>304</v>
      </c>
      <c r="F113" s="15">
        <v>10000</v>
      </c>
      <c r="G113" s="10" t="s">
        <v>6</v>
      </c>
    </row>
    <row r="114" spans="1:8" x14ac:dyDescent="0.35">
      <c r="A114" s="10"/>
      <c r="B114" s="10" t="s">
        <v>80</v>
      </c>
      <c r="C114" s="10"/>
      <c r="D114" s="10"/>
      <c r="E114" s="14"/>
      <c r="F114" s="15"/>
      <c r="G114" s="10"/>
    </row>
    <row r="115" spans="1:8" x14ac:dyDescent="0.35">
      <c r="A115" s="10"/>
      <c r="B115" s="10" t="s">
        <v>81</v>
      </c>
      <c r="C115" s="10"/>
      <c r="D115" s="10"/>
      <c r="E115" s="14"/>
      <c r="F115" s="15"/>
      <c r="G115" s="10"/>
    </row>
    <row r="116" spans="1:8" x14ac:dyDescent="0.35">
      <c r="A116" s="126"/>
      <c r="B116" s="10" t="s">
        <v>295</v>
      </c>
      <c r="C116" s="58"/>
      <c r="D116" s="58"/>
      <c r="E116" s="131"/>
      <c r="F116" s="58"/>
      <c r="G116" s="58"/>
    </row>
    <row r="117" spans="1:8" x14ac:dyDescent="0.35">
      <c r="A117" s="126"/>
      <c r="B117" s="10" t="s">
        <v>301</v>
      </c>
      <c r="C117" s="58"/>
      <c r="D117" s="58"/>
      <c r="E117" s="131"/>
      <c r="F117" s="58"/>
      <c r="G117" s="58"/>
    </row>
    <row r="118" spans="1:8" x14ac:dyDescent="0.35">
      <c r="A118" s="126"/>
      <c r="B118" s="10" t="s">
        <v>302</v>
      </c>
      <c r="C118" s="58"/>
      <c r="D118" s="58"/>
      <c r="E118" s="131"/>
      <c r="F118" s="58"/>
      <c r="G118" s="58"/>
    </row>
    <row r="119" spans="1:8" x14ac:dyDescent="0.35">
      <c r="A119" s="10">
        <v>6</v>
      </c>
      <c r="B119" s="10" t="s">
        <v>82</v>
      </c>
      <c r="C119" s="10"/>
      <c r="D119" s="10"/>
      <c r="E119" s="14" t="s">
        <v>304</v>
      </c>
      <c r="F119" s="15">
        <v>15000</v>
      </c>
      <c r="G119" s="10" t="s">
        <v>6</v>
      </c>
    </row>
    <row r="120" spans="1:8" x14ac:dyDescent="0.35">
      <c r="A120" s="10"/>
      <c r="B120" s="10" t="s">
        <v>83</v>
      </c>
      <c r="C120" s="10"/>
      <c r="D120" s="10"/>
      <c r="E120" s="14"/>
      <c r="F120" s="15"/>
      <c r="G120" s="10"/>
    </row>
    <row r="121" spans="1:8" x14ac:dyDescent="0.35">
      <c r="A121" s="126"/>
      <c r="B121" s="10" t="s">
        <v>295</v>
      </c>
      <c r="C121" s="58"/>
      <c r="D121" s="58"/>
      <c r="E121" s="131"/>
      <c r="F121" s="58"/>
      <c r="G121" s="58"/>
    </row>
    <row r="122" spans="1:8" x14ac:dyDescent="0.35">
      <c r="A122" s="126"/>
      <c r="B122" s="10" t="s">
        <v>301</v>
      </c>
      <c r="C122" s="58"/>
      <c r="D122" s="58"/>
      <c r="E122" s="131"/>
      <c r="F122" s="58"/>
      <c r="G122" s="58"/>
    </row>
    <row r="123" spans="1:8" x14ac:dyDescent="0.35">
      <c r="A123" s="126"/>
      <c r="B123" s="10" t="s">
        <v>302</v>
      </c>
      <c r="C123" s="58"/>
      <c r="D123" s="58"/>
      <c r="E123" s="131"/>
      <c r="F123" s="58"/>
      <c r="G123" s="58"/>
    </row>
    <row r="124" spans="1:8" x14ac:dyDescent="0.35">
      <c r="A124" s="10">
        <v>7</v>
      </c>
      <c r="B124" s="10" t="s">
        <v>84</v>
      </c>
      <c r="C124" s="10"/>
      <c r="D124" s="10"/>
      <c r="E124" s="14" t="s">
        <v>304</v>
      </c>
      <c r="F124" s="15">
        <v>40000</v>
      </c>
      <c r="G124" s="10" t="s">
        <v>6</v>
      </c>
    </row>
    <row r="125" spans="1:8" x14ac:dyDescent="0.35">
      <c r="A125" s="10"/>
      <c r="B125" s="10" t="s">
        <v>85</v>
      </c>
      <c r="C125" s="10"/>
      <c r="D125" s="10"/>
      <c r="E125" s="14"/>
      <c r="F125" s="15"/>
      <c r="G125" s="10"/>
    </row>
    <row r="126" spans="1:8" x14ac:dyDescent="0.35">
      <c r="A126" s="126"/>
      <c r="B126" s="10" t="s">
        <v>295</v>
      </c>
      <c r="C126" s="58"/>
      <c r="D126" s="58"/>
      <c r="E126" s="131"/>
      <c r="F126" s="58"/>
      <c r="G126" s="58"/>
    </row>
    <row r="127" spans="1:8" x14ac:dyDescent="0.35">
      <c r="A127" s="126"/>
      <c r="B127" s="10" t="s">
        <v>301</v>
      </c>
      <c r="C127" s="58"/>
      <c r="D127" s="58"/>
      <c r="E127" s="131"/>
      <c r="F127" s="58"/>
      <c r="G127" s="58"/>
    </row>
    <row r="128" spans="1:8" x14ac:dyDescent="0.35">
      <c r="A128" s="126"/>
      <c r="B128" s="10" t="s">
        <v>302</v>
      </c>
      <c r="C128" s="58"/>
      <c r="D128" s="58"/>
      <c r="E128" s="131"/>
      <c r="F128" s="58"/>
      <c r="G128" s="58"/>
      <c r="H128" s="58"/>
    </row>
    <row r="129" spans="1:8" x14ac:dyDescent="0.35">
      <c r="A129" s="10">
        <v>8</v>
      </c>
      <c r="B129" s="10" t="s">
        <v>86</v>
      </c>
      <c r="C129" s="10"/>
      <c r="D129" s="10"/>
      <c r="E129" s="14" t="s">
        <v>304</v>
      </c>
      <c r="F129" s="15">
        <v>15000</v>
      </c>
      <c r="G129" s="10" t="s">
        <v>6</v>
      </c>
      <c r="H129" s="58"/>
    </row>
    <row r="130" spans="1:8" x14ac:dyDescent="0.35">
      <c r="A130" s="10"/>
      <c r="B130" s="10" t="s">
        <v>87</v>
      </c>
      <c r="C130" s="10"/>
      <c r="D130" s="10"/>
      <c r="E130" s="14"/>
      <c r="F130" s="15"/>
      <c r="G130" s="10"/>
      <c r="H130" s="58"/>
    </row>
    <row r="131" spans="1:8" x14ac:dyDescent="0.35">
      <c r="A131" s="10"/>
      <c r="B131" s="10" t="s">
        <v>88</v>
      </c>
      <c r="C131" s="10"/>
      <c r="D131" s="10"/>
      <c r="E131" s="14"/>
      <c r="F131" s="15"/>
      <c r="G131" s="10"/>
    </row>
    <row r="132" spans="1:8" x14ac:dyDescent="0.35">
      <c r="A132" s="126"/>
      <c r="B132" s="10" t="s">
        <v>295</v>
      </c>
      <c r="C132" s="58"/>
      <c r="D132" s="58"/>
      <c r="E132" s="131"/>
      <c r="F132" s="58"/>
      <c r="G132" s="58"/>
    </row>
    <row r="133" spans="1:8" x14ac:dyDescent="0.35">
      <c r="A133" s="126"/>
      <c r="B133" s="10" t="s">
        <v>301</v>
      </c>
      <c r="C133" s="58"/>
      <c r="D133" s="58"/>
      <c r="E133" s="131"/>
      <c r="F133" s="58"/>
      <c r="G133" s="58"/>
    </row>
    <row r="134" spans="1:8" x14ac:dyDescent="0.35">
      <c r="A134" s="126"/>
      <c r="B134" s="10" t="s">
        <v>302</v>
      </c>
      <c r="C134" s="58"/>
      <c r="D134" s="58"/>
      <c r="E134" s="131"/>
      <c r="F134" s="58"/>
      <c r="G134" s="58"/>
    </row>
    <row r="135" spans="1:8" x14ac:dyDescent="0.35">
      <c r="A135" s="10">
        <v>9</v>
      </c>
      <c r="B135" s="10" t="s">
        <v>89</v>
      </c>
      <c r="C135" s="10"/>
      <c r="D135" s="10"/>
      <c r="E135" s="14" t="s">
        <v>304</v>
      </c>
      <c r="F135" s="15">
        <v>50000</v>
      </c>
      <c r="G135" s="10" t="s">
        <v>6</v>
      </c>
    </row>
    <row r="136" spans="1:8" x14ac:dyDescent="0.35">
      <c r="A136" s="10"/>
      <c r="B136" s="10" t="s">
        <v>90</v>
      </c>
      <c r="C136" s="10"/>
      <c r="D136" s="10"/>
      <c r="E136" s="14"/>
      <c r="F136" s="15"/>
      <c r="G136" s="10"/>
    </row>
    <row r="137" spans="1:8" x14ac:dyDescent="0.35">
      <c r="A137" s="10"/>
      <c r="B137" s="10" t="s">
        <v>57</v>
      </c>
      <c r="C137" s="10"/>
      <c r="D137" s="10"/>
      <c r="E137" s="14"/>
      <c r="F137" s="15"/>
      <c r="G137" s="10"/>
    </row>
    <row r="138" spans="1:8" x14ac:dyDescent="0.35">
      <c r="A138" s="126"/>
      <c r="B138" s="10" t="s">
        <v>295</v>
      </c>
      <c r="C138" s="58"/>
      <c r="D138" s="58"/>
      <c r="E138" s="131"/>
      <c r="F138" s="58"/>
      <c r="G138" s="58"/>
    </row>
    <row r="139" spans="1:8" x14ac:dyDescent="0.35">
      <c r="A139" s="126"/>
      <c r="B139" s="10" t="s">
        <v>301</v>
      </c>
      <c r="C139" s="58"/>
      <c r="D139" s="58"/>
      <c r="E139" s="131"/>
      <c r="F139" s="58"/>
      <c r="G139" s="58"/>
    </row>
    <row r="140" spans="1:8" x14ac:dyDescent="0.35">
      <c r="A140" s="126"/>
      <c r="B140" s="10" t="s">
        <v>302</v>
      </c>
      <c r="C140" s="58"/>
      <c r="D140" s="58"/>
      <c r="E140" s="131"/>
      <c r="F140" s="58"/>
      <c r="G140" s="58"/>
    </row>
    <row r="141" spans="1:8" x14ac:dyDescent="0.35">
      <c r="A141" s="126"/>
      <c r="B141" s="10"/>
      <c r="C141" s="58"/>
      <c r="D141" s="58"/>
      <c r="E141" s="131"/>
      <c r="F141" s="58"/>
      <c r="G141" s="58"/>
    </row>
    <row r="142" spans="1:8" x14ac:dyDescent="0.35">
      <c r="A142" s="126"/>
      <c r="B142" s="10"/>
      <c r="C142" s="58"/>
      <c r="D142" s="58"/>
      <c r="E142" s="131"/>
      <c r="F142" s="58"/>
      <c r="G142" s="58"/>
    </row>
    <row r="143" spans="1:8" x14ac:dyDescent="0.35">
      <c r="A143" s="126"/>
      <c r="B143" s="10"/>
      <c r="C143" s="58"/>
      <c r="D143" s="58"/>
      <c r="E143" s="131"/>
      <c r="F143" s="58"/>
      <c r="G143" s="58"/>
    </row>
    <row r="144" spans="1:8" x14ac:dyDescent="0.35">
      <c r="A144" s="126"/>
      <c r="B144" s="10"/>
      <c r="C144" s="58"/>
      <c r="D144" s="58"/>
      <c r="E144" s="131"/>
      <c r="F144" s="58"/>
      <c r="G144" s="58"/>
    </row>
    <row r="145" spans="1:7" ht="23.25" x14ac:dyDescent="0.35">
      <c r="A145" s="6"/>
      <c r="B145" s="6" t="s">
        <v>91</v>
      </c>
      <c r="C145" s="12" t="s">
        <v>1</v>
      </c>
      <c r="D145" s="18">
        <f>SUM(F146,F150,F154,F158)</f>
        <v>20000</v>
      </c>
      <c r="E145" s="17" t="s">
        <v>6</v>
      </c>
      <c r="F145" s="13"/>
      <c r="G145" s="10"/>
    </row>
    <row r="146" spans="1:7" x14ac:dyDescent="0.35">
      <c r="A146" s="10">
        <v>1</v>
      </c>
      <c r="B146" s="10" t="s">
        <v>92</v>
      </c>
      <c r="C146" s="10"/>
      <c r="D146" s="10"/>
      <c r="E146" s="14" t="s">
        <v>304</v>
      </c>
      <c r="F146" s="15">
        <v>12000</v>
      </c>
      <c r="G146" s="10" t="s">
        <v>6</v>
      </c>
    </row>
    <row r="147" spans="1:7" x14ac:dyDescent="0.35">
      <c r="A147" s="10"/>
      <c r="B147" s="10" t="s">
        <v>93</v>
      </c>
      <c r="C147" s="10"/>
      <c r="D147" s="10"/>
      <c r="E147" s="14"/>
      <c r="F147" s="15"/>
      <c r="G147" s="10"/>
    </row>
    <row r="148" spans="1:7" x14ac:dyDescent="0.35">
      <c r="A148" s="60"/>
      <c r="B148" s="10" t="s">
        <v>295</v>
      </c>
      <c r="C148" s="123"/>
      <c r="D148" s="123"/>
      <c r="E148" s="82"/>
      <c r="F148" s="123"/>
      <c r="G148" s="82"/>
    </row>
    <row r="149" spans="1:7" x14ac:dyDescent="0.35">
      <c r="A149" s="60"/>
      <c r="B149" s="10" t="s">
        <v>301</v>
      </c>
      <c r="C149" s="123"/>
      <c r="D149" s="123"/>
      <c r="E149" s="82"/>
      <c r="F149" s="123"/>
      <c r="G149" s="82"/>
    </row>
    <row r="150" spans="1:7" x14ac:dyDescent="0.35">
      <c r="A150" s="10">
        <v>2</v>
      </c>
      <c r="B150" s="10" t="s">
        <v>94</v>
      </c>
      <c r="C150" s="10"/>
      <c r="D150" s="10"/>
      <c r="E150" s="14" t="s">
        <v>304</v>
      </c>
      <c r="F150" s="15">
        <v>3000</v>
      </c>
      <c r="G150" s="10" t="s">
        <v>6</v>
      </c>
    </row>
    <row r="151" spans="1:7" x14ac:dyDescent="0.35">
      <c r="A151" s="10"/>
      <c r="B151" s="10" t="s">
        <v>95</v>
      </c>
      <c r="C151" s="10"/>
      <c r="D151" s="10"/>
      <c r="E151" s="14"/>
      <c r="F151" s="15"/>
      <c r="G151" s="10"/>
    </row>
    <row r="152" spans="1:7" x14ac:dyDescent="0.35">
      <c r="A152" s="60"/>
      <c r="B152" s="10" t="s">
        <v>295</v>
      </c>
      <c r="C152" s="123"/>
      <c r="D152" s="123"/>
      <c r="E152" s="82"/>
      <c r="F152" s="123"/>
      <c r="G152" s="82"/>
    </row>
    <row r="153" spans="1:7" x14ac:dyDescent="0.35">
      <c r="A153" s="60"/>
      <c r="B153" s="10" t="s">
        <v>301</v>
      </c>
      <c r="C153" s="123"/>
      <c r="D153" s="123"/>
      <c r="E153" s="82"/>
      <c r="F153" s="123"/>
      <c r="G153" s="82"/>
    </row>
    <row r="154" spans="1:7" x14ac:dyDescent="0.35">
      <c r="A154" s="10">
        <v>3</v>
      </c>
      <c r="B154" s="10" t="s">
        <v>96</v>
      </c>
      <c r="C154" s="10"/>
      <c r="D154" s="10"/>
      <c r="E154" s="14" t="s">
        <v>304</v>
      </c>
      <c r="F154" s="15">
        <v>3000</v>
      </c>
      <c r="G154" s="10" t="s">
        <v>6</v>
      </c>
    </row>
    <row r="155" spans="1:7" x14ac:dyDescent="0.35">
      <c r="A155" s="10"/>
      <c r="B155" s="10" t="s">
        <v>97</v>
      </c>
      <c r="C155" s="10"/>
      <c r="D155" s="10"/>
      <c r="E155" s="14"/>
      <c r="F155" s="15"/>
      <c r="G155" s="10"/>
    </row>
    <row r="156" spans="1:7" x14ac:dyDescent="0.35">
      <c r="A156" s="60"/>
      <c r="B156" s="10" t="s">
        <v>295</v>
      </c>
      <c r="C156" s="123"/>
      <c r="D156" s="123"/>
      <c r="E156" s="82"/>
      <c r="F156" s="123"/>
      <c r="G156" s="82"/>
    </row>
    <row r="157" spans="1:7" ht="24" customHeight="1" x14ac:dyDescent="0.35">
      <c r="A157" s="60"/>
      <c r="B157" s="10" t="s">
        <v>301</v>
      </c>
      <c r="C157" s="123"/>
      <c r="D157" s="123"/>
      <c r="E157" s="82"/>
      <c r="F157" s="123"/>
      <c r="G157" s="82"/>
    </row>
    <row r="158" spans="1:7" x14ac:dyDescent="0.35">
      <c r="A158" s="10">
        <v>4</v>
      </c>
      <c r="B158" s="10" t="s">
        <v>98</v>
      </c>
      <c r="C158" s="10"/>
      <c r="D158" s="10"/>
      <c r="E158" s="14" t="s">
        <v>304</v>
      </c>
      <c r="F158" s="15">
        <v>2000</v>
      </c>
      <c r="G158" s="10" t="s">
        <v>6</v>
      </c>
    </row>
    <row r="159" spans="1:7" x14ac:dyDescent="0.35">
      <c r="A159" s="10"/>
      <c r="B159" s="10" t="s">
        <v>99</v>
      </c>
      <c r="C159" s="10"/>
      <c r="D159" s="10"/>
      <c r="E159" s="14"/>
      <c r="F159" s="15"/>
      <c r="G159" s="10"/>
    </row>
    <row r="160" spans="1:7" x14ac:dyDescent="0.35">
      <c r="A160" s="10"/>
      <c r="B160" s="10" t="s">
        <v>100</v>
      </c>
      <c r="C160" s="10"/>
      <c r="D160" s="10"/>
      <c r="E160" s="14"/>
      <c r="F160" s="15"/>
      <c r="G160" s="10"/>
    </row>
    <row r="161" spans="1:7" x14ac:dyDescent="0.35">
      <c r="A161" s="10"/>
      <c r="B161" s="10" t="s">
        <v>101</v>
      </c>
      <c r="C161" s="10"/>
      <c r="D161" s="10"/>
      <c r="E161" s="14"/>
      <c r="F161" s="15"/>
      <c r="G161" s="10"/>
    </row>
    <row r="162" spans="1:7" x14ac:dyDescent="0.35">
      <c r="A162" s="10"/>
      <c r="B162" s="10"/>
      <c r="C162" s="10"/>
      <c r="D162" s="10"/>
      <c r="E162" s="14"/>
      <c r="F162" s="15"/>
      <c r="G162" s="10"/>
    </row>
    <row r="163" spans="1:7" ht="23.25" x14ac:dyDescent="0.35">
      <c r="A163" s="6" t="s">
        <v>323</v>
      </c>
      <c r="B163" s="6"/>
      <c r="C163" s="79" t="s">
        <v>1</v>
      </c>
      <c r="D163" s="18">
        <f>D164</f>
        <v>340000</v>
      </c>
      <c r="E163" s="6" t="s">
        <v>6</v>
      </c>
      <c r="F163" s="13"/>
      <c r="G163" s="10"/>
    </row>
    <row r="164" spans="1:7" ht="23.25" x14ac:dyDescent="0.35">
      <c r="A164" s="6"/>
      <c r="B164" s="6" t="s">
        <v>126</v>
      </c>
      <c r="C164" s="80" t="s">
        <v>1</v>
      </c>
      <c r="D164" s="18">
        <f>SUM(F165:F166)</f>
        <v>340000</v>
      </c>
      <c r="E164" s="17" t="s">
        <v>6</v>
      </c>
      <c r="F164" s="13"/>
      <c r="G164" s="10"/>
    </row>
    <row r="165" spans="1:7" x14ac:dyDescent="0.35">
      <c r="A165" s="10">
        <v>1</v>
      </c>
      <c r="B165" s="10" t="s">
        <v>127</v>
      </c>
      <c r="C165" s="10"/>
      <c r="D165" s="10"/>
      <c r="E165" s="14" t="s">
        <v>304</v>
      </c>
      <c r="F165" s="15">
        <v>340000</v>
      </c>
      <c r="G165" s="10" t="s">
        <v>6</v>
      </c>
    </row>
    <row r="166" spans="1:7" x14ac:dyDescent="0.35">
      <c r="A166" s="10"/>
      <c r="B166" s="10" t="s">
        <v>128</v>
      </c>
      <c r="C166" s="10"/>
      <c r="D166" s="10"/>
      <c r="E166" s="14"/>
      <c r="F166" s="15"/>
      <c r="G166" s="10"/>
    </row>
    <row r="167" spans="1:7" x14ac:dyDescent="0.35">
      <c r="A167" s="10"/>
      <c r="B167" s="10" t="s">
        <v>129</v>
      </c>
      <c r="C167" s="10"/>
      <c r="D167" s="10"/>
      <c r="E167" s="14"/>
      <c r="F167" s="15"/>
      <c r="G167" s="10"/>
    </row>
    <row r="168" spans="1:7" x14ac:dyDescent="0.35">
      <c r="A168" s="10"/>
      <c r="B168" s="10" t="s">
        <v>130</v>
      </c>
      <c r="C168" s="10"/>
      <c r="D168" s="10"/>
      <c r="E168" s="14"/>
      <c r="F168" s="15"/>
      <c r="G168" s="10"/>
    </row>
    <row r="169" spans="1:7" ht="21" customHeight="1" x14ac:dyDescent="0.35">
      <c r="A169" s="10"/>
      <c r="B169" s="10" t="s">
        <v>131</v>
      </c>
      <c r="C169" s="10"/>
      <c r="D169" s="10"/>
      <c r="E169" s="14"/>
      <c r="F169" s="15"/>
      <c r="G169" s="10"/>
    </row>
    <row r="170" spans="1:7" ht="21" customHeight="1" x14ac:dyDescent="0.35">
      <c r="A170" s="10"/>
      <c r="B170" s="10"/>
      <c r="C170" s="10"/>
      <c r="D170" s="10"/>
      <c r="E170" s="14"/>
      <c r="F170" s="15"/>
      <c r="G170" s="10"/>
    </row>
    <row r="171" spans="1:7" ht="21" customHeight="1" x14ac:dyDescent="0.35">
      <c r="A171" s="10"/>
      <c r="B171" s="10"/>
      <c r="C171" s="10"/>
      <c r="D171" s="10"/>
      <c r="E171" s="14"/>
      <c r="F171" s="15"/>
      <c r="G171" s="10"/>
    </row>
    <row r="172" spans="1:7" ht="21" customHeight="1" x14ac:dyDescent="0.35">
      <c r="A172" s="10"/>
      <c r="B172" s="10"/>
      <c r="C172" s="10"/>
      <c r="D172" s="10"/>
      <c r="E172" s="14"/>
      <c r="F172" s="15"/>
      <c r="G172" s="10"/>
    </row>
    <row r="173" spans="1:7" ht="21" customHeight="1" x14ac:dyDescent="0.35">
      <c r="A173" s="10"/>
      <c r="B173" s="10"/>
      <c r="C173" s="10"/>
      <c r="D173" s="10"/>
      <c r="E173" s="14"/>
      <c r="F173" s="15"/>
      <c r="G173" s="10"/>
    </row>
    <row r="174" spans="1:7" ht="21" customHeight="1" x14ac:dyDescent="0.35">
      <c r="A174" s="10"/>
      <c r="B174" s="10"/>
      <c r="C174" s="10"/>
      <c r="D174" s="10"/>
      <c r="E174" s="14"/>
      <c r="F174" s="15"/>
      <c r="G174" s="10"/>
    </row>
    <row r="175" spans="1:7" ht="21" customHeight="1" x14ac:dyDescent="0.35">
      <c r="A175" s="10"/>
      <c r="B175" s="10"/>
      <c r="C175" s="10"/>
      <c r="D175" s="10"/>
      <c r="E175" s="14"/>
      <c r="F175" s="15"/>
      <c r="G175" s="10"/>
    </row>
    <row r="176" spans="1:7" ht="21" customHeight="1" x14ac:dyDescent="0.35">
      <c r="A176" s="10"/>
      <c r="B176" s="10"/>
      <c r="C176" s="10"/>
      <c r="D176" s="10"/>
      <c r="E176" s="14"/>
      <c r="F176" s="15"/>
      <c r="G176" s="10"/>
    </row>
    <row r="177" spans="1:7" ht="21" customHeight="1" x14ac:dyDescent="0.35">
      <c r="A177" s="10"/>
      <c r="B177" s="10"/>
      <c r="C177" s="10"/>
      <c r="D177" s="10"/>
      <c r="E177" s="14"/>
      <c r="F177" s="15"/>
      <c r="G177" s="10"/>
    </row>
    <row r="178" spans="1:7" ht="21" customHeight="1" x14ac:dyDescent="0.35">
      <c r="A178" s="10"/>
      <c r="B178" s="10"/>
      <c r="C178" s="10"/>
      <c r="D178" s="10"/>
      <c r="E178" s="14"/>
      <c r="F178" s="15"/>
      <c r="G178" s="10"/>
    </row>
    <row r="179" spans="1:7" ht="21" customHeight="1" x14ac:dyDescent="0.35">
      <c r="A179" s="10"/>
      <c r="B179" s="10"/>
      <c r="C179" s="10"/>
      <c r="D179" s="10"/>
      <c r="E179" s="14"/>
      <c r="F179" s="15"/>
      <c r="G179" s="10"/>
    </row>
    <row r="180" spans="1:7" ht="21" customHeight="1" x14ac:dyDescent="0.35">
      <c r="A180" s="10"/>
      <c r="B180" s="10"/>
      <c r="C180" s="10"/>
      <c r="D180" s="10"/>
      <c r="E180" s="14"/>
      <c r="F180" s="15"/>
      <c r="G180" s="10"/>
    </row>
    <row r="181" spans="1:7" ht="21" customHeight="1" x14ac:dyDescent="0.45">
      <c r="A181" s="171" t="s">
        <v>0</v>
      </c>
      <c r="B181" s="171"/>
      <c r="C181" s="171"/>
      <c r="D181" s="171"/>
      <c r="E181" s="171"/>
      <c r="F181" s="171"/>
      <c r="G181" s="171"/>
    </row>
    <row r="182" spans="1:7" ht="26.25" x14ac:dyDescent="0.4">
      <c r="A182" s="136" t="s">
        <v>322</v>
      </c>
      <c r="B182" s="137"/>
      <c r="C182" s="138"/>
      <c r="D182" s="139" t="s">
        <v>1</v>
      </c>
      <c r="E182" s="140">
        <f>SUM(D183,D207,E290,D315)</f>
        <v>4077960</v>
      </c>
      <c r="F182" s="139" t="s">
        <v>2</v>
      </c>
      <c r="G182" s="141"/>
    </row>
    <row r="183" spans="1:7" ht="23.25" x14ac:dyDescent="0.35">
      <c r="A183" s="142" t="s">
        <v>3</v>
      </c>
      <c r="B183" s="142"/>
      <c r="C183" s="143" t="s">
        <v>1</v>
      </c>
      <c r="D183" s="144">
        <f>SUM(D184)</f>
        <v>2649940</v>
      </c>
      <c r="E183" s="142" t="s">
        <v>2</v>
      </c>
      <c r="F183" s="145" t="s">
        <v>4</v>
      </c>
      <c r="G183" s="146"/>
    </row>
    <row r="184" spans="1:7" ht="23.25" x14ac:dyDescent="0.35">
      <c r="A184" s="11"/>
      <c r="B184" s="6" t="s">
        <v>5</v>
      </c>
      <c r="C184" s="7" t="s">
        <v>1</v>
      </c>
      <c r="D184" s="12">
        <f>SUM(F185,F193,F200,F205)</f>
        <v>2649940</v>
      </c>
      <c r="E184" s="6" t="s">
        <v>6</v>
      </c>
      <c r="F184" s="13"/>
      <c r="G184" s="10"/>
    </row>
    <row r="185" spans="1:7" ht="21" customHeight="1" x14ac:dyDescent="0.35">
      <c r="A185" s="10">
        <v>1</v>
      </c>
      <c r="B185" s="10" t="s">
        <v>7</v>
      </c>
      <c r="C185" s="10"/>
      <c r="D185" s="10"/>
      <c r="E185" s="14" t="s">
        <v>304</v>
      </c>
      <c r="F185" s="15">
        <v>1926180</v>
      </c>
      <c r="G185" s="10" t="s">
        <v>6</v>
      </c>
    </row>
    <row r="186" spans="1:7" ht="21" customHeight="1" x14ac:dyDescent="0.35">
      <c r="A186" s="10"/>
      <c r="B186" s="10" t="s">
        <v>194</v>
      </c>
      <c r="C186" s="10"/>
      <c r="D186" s="10"/>
      <c r="E186" s="14"/>
      <c r="F186" s="15"/>
      <c r="G186" s="10"/>
    </row>
    <row r="187" spans="1:7" x14ac:dyDescent="0.35">
      <c r="A187" s="10"/>
      <c r="B187" s="10" t="s">
        <v>9</v>
      </c>
      <c r="C187" s="10"/>
      <c r="D187" s="10"/>
      <c r="E187" s="14"/>
      <c r="F187" s="15"/>
      <c r="G187" s="10"/>
    </row>
    <row r="188" spans="1:7" ht="21" customHeight="1" x14ac:dyDescent="0.35">
      <c r="A188" s="10"/>
      <c r="B188" s="10" t="s">
        <v>303</v>
      </c>
      <c r="C188" s="10"/>
      <c r="D188" s="10"/>
      <c r="E188" s="14"/>
      <c r="F188" s="15"/>
      <c r="G188" s="10"/>
    </row>
    <row r="189" spans="1:7" x14ac:dyDescent="0.35">
      <c r="A189" s="10"/>
      <c r="B189" s="10" t="s">
        <v>10</v>
      </c>
      <c r="C189" s="10"/>
      <c r="D189" s="10"/>
      <c r="E189" s="14"/>
      <c r="F189" s="15"/>
      <c r="G189" s="10"/>
    </row>
    <row r="190" spans="1:7" x14ac:dyDescent="0.35">
      <c r="A190" s="10"/>
      <c r="B190" s="10" t="s">
        <v>195</v>
      </c>
      <c r="C190" s="10"/>
      <c r="D190" s="10"/>
      <c r="E190" s="14"/>
      <c r="F190" s="15"/>
      <c r="G190" s="10"/>
    </row>
    <row r="191" spans="1:7" ht="23.25" customHeight="1" x14ac:dyDescent="0.35">
      <c r="A191" s="10"/>
      <c r="B191" s="10" t="s">
        <v>11</v>
      </c>
      <c r="C191" s="10"/>
      <c r="D191" s="10"/>
      <c r="E191" s="14"/>
      <c r="F191" s="15"/>
      <c r="G191" s="10"/>
    </row>
    <row r="192" spans="1:7" ht="21" customHeight="1" x14ac:dyDescent="0.35">
      <c r="A192" s="10"/>
      <c r="B192" s="10" t="s">
        <v>12</v>
      </c>
      <c r="C192" s="10"/>
      <c r="D192" s="10"/>
      <c r="E192" s="14"/>
      <c r="F192" s="15"/>
      <c r="G192" s="10"/>
    </row>
    <row r="193" spans="1:7" x14ac:dyDescent="0.35">
      <c r="A193" s="10">
        <v>2</v>
      </c>
      <c r="B193" s="10" t="s">
        <v>13</v>
      </c>
      <c r="C193" s="10"/>
      <c r="D193" s="10"/>
      <c r="E193" s="14" t="s">
        <v>304</v>
      </c>
      <c r="F193" s="15">
        <v>152400</v>
      </c>
      <c r="G193" s="10" t="s">
        <v>6</v>
      </c>
    </row>
    <row r="194" spans="1:7" x14ac:dyDescent="0.35">
      <c r="A194" s="10"/>
      <c r="B194" s="10" t="s">
        <v>14</v>
      </c>
      <c r="C194" s="10"/>
      <c r="D194" s="10"/>
      <c r="E194" s="14"/>
      <c r="F194" s="15"/>
      <c r="G194" s="10"/>
    </row>
    <row r="195" spans="1:7" x14ac:dyDescent="0.35">
      <c r="A195" s="10"/>
      <c r="B195" s="10" t="s">
        <v>15</v>
      </c>
      <c r="C195" s="10"/>
      <c r="D195" s="10"/>
      <c r="E195" s="14"/>
      <c r="F195" s="16"/>
      <c r="G195" s="10"/>
    </row>
    <row r="196" spans="1:7" x14ac:dyDescent="0.35">
      <c r="A196" s="10"/>
      <c r="B196" s="10" t="s">
        <v>16</v>
      </c>
      <c r="C196" s="10"/>
      <c r="D196" s="10"/>
      <c r="E196" s="14"/>
      <c r="F196" s="16"/>
      <c r="G196" s="10"/>
    </row>
    <row r="197" spans="1:7" x14ac:dyDescent="0.35">
      <c r="A197" s="10"/>
      <c r="B197" s="10" t="s">
        <v>17</v>
      </c>
      <c r="C197" s="10"/>
      <c r="D197" s="10"/>
      <c r="E197" s="14"/>
      <c r="F197" s="16"/>
      <c r="G197" s="10"/>
    </row>
    <row r="198" spans="1:7" x14ac:dyDescent="0.35">
      <c r="A198" s="10"/>
      <c r="B198" s="10" t="s">
        <v>11</v>
      </c>
      <c r="C198" s="10"/>
      <c r="D198" s="10"/>
      <c r="E198" s="14"/>
      <c r="F198" s="15"/>
      <c r="G198" s="10"/>
    </row>
    <row r="199" spans="1:7" x14ac:dyDescent="0.35">
      <c r="A199" s="10"/>
      <c r="B199" s="10" t="s">
        <v>12</v>
      </c>
      <c r="C199" s="10"/>
      <c r="D199" s="10"/>
      <c r="E199" s="14"/>
      <c r="F199" s="15"/>
      <c r="G199" s="10"/>
    </row>
    <row r="200" spans="1:7" x14ac:dyDescent="0.35">
      <c r="A200" s="10">
        <v>3</v>
      </c>
      <c r="B200" s="10" t="s">
        <v>289</v>
      </c>
      <c r="C200" s="10"/>
      <c r="D200" s="10"/>
      <c r="E200" s="14" t="s">
        <v>304</v>
      </c>
      <c r="F200" s="77">
        <v>531360</v>
      </c>
      <c r="G200" s="10" t="s">
        <v>6</v>
      </c>
    </row>
    <row r="201" spans="1:7" x14ac:dyDescent="0.35">
      <c r="A201" s="10"/>
      <c r="B201" s="10" t="s">
        <v>18</v>
      </c>
      <c r="C201" s="10"/>
      <c r="D201" s="10"/>
      <c r="E201" s="14"/>
      <c r="F201" s="15"/>
      <c r="G201" s="10"/>
    </row>
    <row r="202" spans="1:7" x14ac:dyDescent="0.35">
      <c r="A202" s="10"/>
      <c r="B202" s="10" t="s">
        <v>196</v>
      </c>
      <c r="C202" s="10"/>
      <c r="D202" s="10"/>
      <c r="E202" s="14"/>
      <c r="F202" s="15"/>
      <c r="G202" s="10"/>
    </row>
    <row r="203" spans="1:7" x14ac:dyDescent="0.35">
      <c r="A203" s="10"/>
      <c r="B203" s="10" t="s">
        <v>197</v>
      </c>
      <c r="C203" s="10"/>
      <c r="D203" s="10"/>
      <c r="E203" s="14"/>
      <c r="F203" s="15"/>
      <c r="G203" s="10"/>
    </row>
    <row r="204" spans="1:7" x14ac:dyDescent="0.35">
      <c r="A204" s="10"/>
      <c r="B204" s="10" t="s">
        <v>19</v>
      </c>
      <c r="C204" s="10"/>
      <c r="D204" s="10"/>
      <c r="E204" s="14"/>
      <c r="F204" s="15"/>
      <c r="G204" s="10"/>
    </row>
    <row r="205" spans="1:7" x14ac:dyDescent="0.35">
      <c r="A205" s="10">
        <v>4</v>
      </c>
      <c r="B205" s="10" t="s">
        <v>20</v>
      </c>
      <c r="C205" s="10"/>
      <c r="D205" s="10"/>
      <c r="E205" s="14" t="s">
        <v>304</v>
      </c>
      <c r="F205" s="15">
        <v>40000</v>
      </c>
      <c r="G205" s="10" t="s">
        <v>6</v>
      </c>
    </row>
    <row r="206" spans="1:7" x14ac:dyDescent="0.35">
      <c r="A206" s="10"/>
      <c r="B206" s="10" t="s">
        <v>21</v>
      </c>
      <c r="C206" s="10"/>
      <c r="D206" s="10"/>
      <c r="E206" s="14"/>
      <c r="F206" s="15"/>
      <c r="G206" s="10"/>
    </row>
    <row r="207" spans="1:7" ht="23.25" x14ac:dyDescent="0.35">
      <c r="A207" s="6" t="s">
        <v>22</v>
      </c>
      <c r="B207" s="17"/>
      <c r="C207" s="12" t="s">
        <v>1</v>
      </c>
      <c r="D207" s="18">
        <f>SUM(E208,D278)</f>
        <v>1032320</v>
      </c>
      <c r="E207" s="17" t="s">
        <v>6</v>
      </c>
      <c r="F207" s="9" t="s">
        <v>4</v>
      </c>
      <c r="G207" s="10"/>
    </row>
    <row r="208" spans="1:7" ht="23.25" x14ac:dyDescent="0.35">
      <c r="A208" s="6"/>
      <c r="B208" s="6" t="s">
        <v>23</v>
      </c>
      <c r="C208" s="7"/>
      <c r="D208" s="12" t="s">
        <v>1</v>
      </c>
      <c r="E208" s="19">
        <f>SUM(E209,D217,D254)</f>
        <v>1012320</v>
      </c>
      <c r="F208" s="9" t="s">
        <v>6</v>
      </c>
      <c r="G208" s="10"/>
    </row>
    <row r="209" spans="1:7" ht="23.25" x14ac:dyDescent="0.35">
      <c r="A209" s="6"/>
      <c r="B209" s="6" t="s">
        <v>24</v>
      </c>
      <c r="D209" s="7" t="s">
        <v>1</v>
      </c>
      <c r="E209" s="20">
        <f>SUM(F210,F212,F214)</f>
        <v>122000</v>
      </c>
      <c r="F209" s="9" t="s">
        <v>6</v>
      </c>
      <c r="G209" s="10"/>
    </row>
    <row r="210" spans="1:7" x14ac:dyDescent="0.35">
      <c r="A210" s="10">
        <v>1</v>
      </c>
      <c r="B210" s="10" t="s">
        <v>25</v>
      </c>
      <c r="C210" s="10"/>
      <c r="D210" s="10"/>
      <c r="E210" s="14" t="s">
        <v>304</v>
      </c>
      <c r="F210" s="15">
        <v>20000</v>
      </c>
      <c r="G210" s="10" t="s">
        <v>6</v>
      </c>
    </row>
    <row r="211" spans="1:7" x14ac:dyDescent="0.35">
      <c r="A211" s="10"/>
      <c r="B211" s="10" t="s">
        <v>26</v>
      </c>
      <c r="C211" s="10"/>
      <c r="D211" s="10"/>
      <c r="E211" s="14"/>
      <c r="F211" s="15"/>
      <c r="G211" s="10"/>
    </row>
    <row r="212" spans="1:7" x14ac:dyDescent="0.35">
      <c r="A212" s="10">
        <v>2</v>
      </c>
      <c r="B212" s="10" t="s">
        <v>27</v>
      </c>
      <c r="C212" s="10"/>
      <c r="D212" s="10"/>
      <c r="E212" s="14" t="s">
        <v>304</v>
      </c>
      <c r="F212" s="15">
        <v>72000</v>
      </c>
      <c r="G212" s="10" t="s">
        <v>6</v>
      </c>
    </row>
    <row r="213" spans="1:7" x14ac:dyDescent="0.35">
      <c r="A213" s="10"/>
      <c r="B213" s="10" t="s">
        <v>28</v>
      </c>
      <c r="C213" s="10"/>
      <c r="D213" s="10"/>
      <c r="E213" s="14"/>
      <c r="F213" s="15"/>
      <c r="G213" s="10"/>
    </row>
    <row r="214" spans="1:7" x14ac:dyDescent="0.35">
      <c r="A214" s="10">
        <v>3</v>
      </c>
      <c r="B214" s="10" t="s">
        <v>29</v>
      </c>
      <c r="C214" s="10"/>
      <c r="D214" s="10"/>
      <c r="E214" s="14" t="s">
        <v>304</v>
      </c>
      <c r="F214" s="15">
        <v>30000</v>
      </c>
      <c r="G214" s="10" t="s">
        <v>6</v>
      </c>
    </row>
    <row r="215" spans="1:7" x14ac:dyDescent="0.35">
      <c r="A215" s="10"/>
      <c r="B215" s="10" t="s">
        <v>30</v>
      </c>
      <c r="C215" s="10"/>
      <c r="D215" s="10"/>
      <c r="E215" s="14"/>
      <c r="F215" s="15"/>
      <c r="G215" s="10"/>
    </row>
    <row r="216" spans="1:7" x14ac:dyDescent="0.35">
      <c r="A216" s="10"/>
      <c r="B216" s="10" t="s">
        <v>31</v>
      </c>
      <c r="C216" s="10"/>
      <c r="D216" s="10"/>
      <c r="E216" s="14"/>
      <c r="F216" s="15"/>
      <c r="G216" s="10"/>
    </row>
    <row r="217" spans="1:7" ht="23.25" x14ac:dyDescent="0.35">
      <c r="A217" s="6"/>
      <c r="B217" s="6" t="s">
        <v>32</v>
      </c>
      <c r="C217" s="12" t="s">
        <v>1</v>
      </c>
      <c r="D217" s="18">
        <f>SUM(F237,F218,F242,F251)</f>
        <v>619720</v>
      </c>
      <c r="E217" s="6" t="s">
        <v>6</v>
      </c>
      <c r="F217" s="9" t="s">
        <v>4</v>
      </c>
      <c r="G217" s="10"/>
    </row>
    <row r="218" spans="1:7" x14ac:dyDescent="0.35">
      <c r="A218" s="11" t="s">
        <v>33</v>
      </c>
      <c r="B218" s="11" t="s">
        <v>34</v>
      </c>
      <c r="C218" s="21"/>
      <c r="D218" s="21"/>
      <c r="E218" s="22" t="s">
        <v>1</v>
      </c>
      <c r="F218" s="23">
        <f>SUM(F219,F221,F223,F227)</f>
        <v>444720</v>
      </c>
      <c r="G218" s="11" t="s">
        <v>6</v>
      </c>
    </row>
    <row r="219" spans="1:7" x14ac:dyDescent="0.35">
      <c r="A219" s="10">
        <v>1</v>
      </c>
      <c r="B219" s="10" t="s">
        <v>35</v>
      </c>
      <c r="C219" s="10"/>
      <c r="D219" s="10"/>
      <c r="E219" s="14" t="s">
        <v>304</v>
      </c>
      <c r="F219" s="15">
        <v>10000</v>
      </c>
      <c r="G219" s="10" t="s">
        <v>6</v>
      </c>
    </row>
    <row r="220" spans="1:7" x14ac:dyDescent="0.35">
      <c r="A220" s="10"/>
      <c r="B220" s="10" t="s">
        <v>36</v>
      </c>
      <c r="C220" s="10"/>
      <c r="D220" s="10"/>
      <c r="E220" s="14"/>
      <c r="F220" s="15"/>
      <c r="G220" s="10"/>
    </row>
    <row r="221" spans="1:7" x14ac:dyDescent="0.35">
      <c r="A221" s="10">
        <v>2</v>
      </c>
      <c r="B221" s="10" t="s">
        <v>37</v>
      </c>
      <c r="C221" s="10"/>
      <c r="D221" s="10"/>
      <c r="E221" s="14" t="s">
        <v>304</v>
      </c>
      <c r="F221" s="15">
        <v>50000</v>
      </c>
      <c r="G221" s="10" t="s">
        <v>6</v>
      </c>
    </row>
    <row r="222" spans="1:7" x14ac:dyDescent="0.35">
      <c r="A222" s="10"/>
      <c r="B222" s="10" t="s">
        <v>38</v>
      </c>
      <c r="C222" s="10"/>
      <c r="D222" s="10"/>
      <c r="E222" s="14"/>
      <c r="F222" s="13"/>
      <c r="G222" s="10"/>
    </row>
    <row r="223" spans="1:7" x14ac:dyDescent="0.35">
      <c r="A223" s="10">
        <v>3</v>
      </c>
      <c r="B223" s="10" t="s">
        <v>39</v>
      </c>
      <c r="C223" s="10"/>
      <c r="D223" s="10"/>
      <c r="E223" s="14" t="s">
        <v>304</v>
      </c>
      <c r="F223" s="15">
        <v>187920</v>
      </c>
      <c r="G223" s="10" t="s">
        <v>6</v>
      </c>
    </row>
    <row r="224" spans="1:7" x14ac:dyDescent="0.35">
      <c r="A224" s="10"/>
      <c r="B224" s="10" t="s">
        <v>40</v>
      </c>
      <c r="C224" s="10"/>
      <c r="D224" s="10"/>
      <c r="E224" s="14"/>
      <c r="F224" s="13"/>
      <c r="G224" s="10"/>
    </row>
    <row r="225" spans="1:7" x14ac:dyDescent="0.35">
      <c r="A225" s="10"/>
      <c r="B225" s="10" t="s">
        <v>41</v>
      </c>
      <c r="C225" s="10"/>
      <c r="D225" s="10"/>
      <c r="E225" s="14"/>
      <c r="F225" s="13"/>
      <c r="G225" s="10"/>
    </row>
    <row r="226" spans="1:7" x14ac:dyDescent="0.35">
      <c r="A226" s="10">
        <v>4</v>
      </c>
      <c r="B226" s="10" t="s">
        <v>42</v>
      </c>
      <c r="C226" s="10"/>
      <c r="D226" s="10"/>
      <c r="E226" s="14"/>
      <c r="F226" s="15"/>
      <c r="G226" s="10"/>
    </row>
    <row r="227" spans="1:7" x14ac:dyDescent="0.35">
      <c r="A227" s="10"/>
      <c r="B227" s="10"/>
      <c r="C227" s="10"/>
      <c r="D227" s="10"/>
      <c r="E227" s="14" t="s">
        <v>304</v>
      </c>
      <c r="F227" s="15">
        <v>196800</v>
      </c>
      <c r="G227" s="10" t="s">
        <v>6</v>
      </c>
    </row>
    <row r="228" spans="1:7" x14ac:dyDescent="0.35">
      <c r="A228" s="10"/>
      <c r="B228" s="10" t="s">
        <v>43</v>
      </c>
      <c r="C228" s="10"/>
      <c r="D228" s="10"/>
      <c r="E228" s="14"/>
      <c r="F228" s="13"/>
      <c r="G228" s="10"/>
    </row>
    <row r="229" spans="1:7" x14ac:dyDescent="0.35">
      <c r="A229" s="10"/>
      <c r="B229" s="10" t="s">
        <v>44</v>
      </c>
      <c r="C229" s="10"/>
      <c r="D229" s="10"/>
      <c r="E229" s="14"/>
      <c r="F229" s="13"/>
      <c r="G229" s="10"/>
    </row>
    <row r="230" spans="1:7" x14ac:dyDescent="0.35">
      <c r="A230" s="10"/>
      <c r="B230" s="10" t="s">
        <v>45</v>
      </c>
      <c r="C230" s="10"/>
      <c r="D230" s="10"/>
      <c r="E230" s="14"/>
      <c r="F230" s="13"/>
      <c r="G230" s="10"/>
    </row>
    <row r="231" spans="1:7" x14ac:dyDescent="0.35">
      <c r="A231" s="10"/>
      <c r="B231" s="10" t="s">
        <v>46</v>
      </c>
      <c r="C231" s="10"/>
      <c r="D231" s="10"/>
      <c r="E231" s="14"/>
      <c r="F231" s="13"/>
      <c r="G231" s="10"/>
    </row>
    <row r="232" spans="1:7" x14ac:dyDescent="0.35">
      <c r="A232" s="10"/>
      <c r="B232" s="10" t="s">
        <v>47</v>
      </c>
      <c r="C232" s="10"/>
      <c r="D232" s="10"/>
      <c r="E232" s="14"/>
      <c r="F232" s="13"/>
      <c r="G232" s="10"/>
    </row>
    <row r="233" spans="1:7" x14ac:dyDescent="0.35">
      <c r="A233" s="10"/>
      <c r="B233" s="10" t="s">
        <v>48</v>
      </c>
      <c r="C233" s="10"/>
      <c r="D233" s="10"/>
      <c r="E233" s="14"/>
      <c r="F233" s="13"/>
      <c r="G233" s="10"/>
    </row>
    <row r="234" spans="1:7" x14ac:dyDescent="0.35">
      <c r="A234" s="10"/>
      <c r="B234" s="10" t="s">
        <v>49</v>
      </c>
      <c r="C234" s="10"/>
      <c r="D234" s="10"/>
      <c r="E234" s="14"/>
      <c r="F234" s="13"/>
      <c r="G234" s="10"/>
    </row>
    <row r="235" spans="1:7" x14ac:dyDescent="0.35">
      <c r="A235" s="10"/>
      <c r="B235" s="10" t="s">
        <v>50</v>
      </c>
      <c r="C235" s="10"/>
      <c r="D235" s="10"/>
      <c r="E235" s="14"/>
      <c r="F235" s="13"/>
      <c r="G235" s="10"/>
    </row>
    <row r="236" spans="1:7" x14ac:dyDescent="0.35">
      <c r="A236" s="10"/>
      <c r="B236" s="10" t="s">
        <v>51</v>
      </c>
      <c r="C236" s="10"/>
      <c r="D236" s="10"/>
      <c r="E236" s="14"/>
      <c r="F236" s="13"/>
      <c r="G236" s="10"/>
    </row>
    <row r="237" spans="1:7" x14ac:dyDescent="0.35">
      <c r="A237" s="11"/>
      <c r="B237" s="11" t="s">
        <v>52</v>
      </c>
      <c r="C237" s="10"/>
      <c r="D237" s="10"/>
      <c r="E237" s="21" t="s">
        <v>1</v>
      </c>
      <c r="F237" s="24">
        <f>SUM(F238)</f>
        <v>10000</v>
      </c>
      <c r="G237" s="11" t="s">
        <v>6</v>
      </c>
    </row>
    <row r="238" spans="1:7" x14ac:dyDescent="0.35">
      <c r="A238" s="14" t="s">
        <v>53</v>
      </c>
      <c r="B238" s="10" t="s">
        <v>54</v>
      </c>
      <c r="C238" s="10"/>
      <c r="D238" s="10"/>
      <c r="E238" s="14" t="s">
        <v>304</v>
      </c>
      <c r="F238" s="15">
        <v>10000</v>
      </c>
      <c r="G238" s="10" t="s">
        <v>6</v>
      </c>
    </row>
    <row r="239" spans="1:7" x14ac:dyDescent="0.35">
      <c r="A239" s="10"/>
      <c r="B239" s="10" t="s">
        <v>55</v>
      </c>
      <c r="C239" s="10"/>
      <c r="D239" s="10"/>
      <c r="E239" s="14"/>
      <c r="F239" s="13"/>
      <c r="G239" s="10"/>
    </row>
    <row r="240" spans="1:7" x14ac:dyDescent="0.35">
      <c r="A240" s="10"/>
      <c r="B240" s="10" t="s">
        <v>56</v>
      </c>
      <c r="C240" s="10"/>
      <c r="D240" s="10"/>
      <c r="E240" s="14"/>
      <c r="F240" s="13"/>
      <c r="G240" s="10"/>
    </row>
    <row r="241" spans="1:7" x14ac:dyDescent="0.35">
      <c r="A241" s="10"/>
      <c r="B241" s="10" t="s">
        <v>57</v>
      </c>
      <c r="C241" s="10"/>
      <c r="D241" s="10"/>
      <c r="E241" s="14"/>
      <c r="F241" s="13"/>
      <c r="G241" s="10"/>
    </row>
    <row r="242" spans="1:7" x14ac:dyDescent="0.35">
      <c r="A242" s="11"/>
      <c r="B242" s="11" t="s">
        <v>58</v>
      </c>
      <c r="C242" s="10"/>
      <c r="D242" s="10"/>
      <c r="E242" s="10"/>
      <c r="F242" s="24">
        <f>SUM(F248,F243)</f>
        <v>40000</v>
      </c>
      <c r="G242" s="11" t="s">
        <v>6</v>
      </c>
    </row>
    <row r="243" spans="1:7" x14ac:dyDescent="0.35">
      <c r="A243" s="10">
        <v>1</v>
      </c>
      <c r="B243" s="10" t="s">
        <v>300</v>
      </c>
      <c r="C243" s="10"/>
      <c r="D243" s="10"/>
      <c r="E243" s="14" t="s">
        <v>304</v>
      </c>
      <c r="F243" s="15">
        <v>20000</v>
      </c>
      <c r="G243" s="10" t="s">
        <v>6</v>
      </c>
    </row>
    <row r="244" spans="1:7" x14ac:dyDescent="0.35">
      <c r="A244" s="10"/>
      <c r="B244" s="10" t="s">
        <v>59</v>
      </c>
      <c r="C244" s="10"/>
      <c r="D244" s="10"/>
      <c r="E244" s="14"/>
      <c r="F244" s="15"/>
      <c r="G244" s="10"/>
    </row>
    <row r="245" spans="1:7" x14ac:dyDescent="0.35">
      <c r="A245" s="10"/>
      <c r="B245" s="10" t="s">
        <v>60</v>
      </c>
      <c r="C245" s="10"/>
      <c r="D245" s="10"/>
      <c r="E245" s="14"/>
      <c r="F245" s="15"/>
      <c r="G245" s="10"/>
    </row>
    <row r="246" spans="1:7" x14ac:dyDescent="0.35">
      <c r="A246" s="10"/>
      <c r="B246" s="10" t="s">
        <v>61</v>
      </c>
      <c r="C246" s="10"/>
      <c r="D246" s="10"/>
      <c r="E246" s="14"/>
      <c r="F246" s="15"/>
      <c r="G246" s="10"/>
    </row>
    <row r="247" spans="1:7" x14ac:dyDescent="0.35">
      <c r="A247" s="10"/>
      <c r="B247" s="10" t="s">
        <v>62</v>
      </c>
      <c r="C247" s="10"/>
      <c r="D247" s="10"/>
      <c r="E247" s="14"/>
      <c r="F247" s="15"/>
      <c r="G247" s="10"/>
    </row>
    <row r="248" spans="1:7" x14ac:dyDescent="0.35">
      <c r="A248" s="1">
        <v>2</v>
      </c>
      <c r="B248" s="1" t="s">
        <v>63</v>
      </c>
      <c r="E248" s="25" t="s">
        <v>304</v>
      </c>
      <c r="F248" s="26">
        <v>20000</v>
      </c>
      <c r="G248" s="1" t="s">
        <v>6</v>
      </c>
    </row>
    <row r="249" spans="1:7" x14ac:dyDescent="0.35">
      <c r="A249" s="27"/>
      <c r="B249" s="1" t="s">
        <v>64</v>
      </c>
      <c r="C249" s="27"/>
      <c r="D249" s="28"/>
      <c r="E249" s="27"/>
      <c r="F249" s="29"/>
      <c r="G249" s="27"/>
    </row>
    <row r="250" spans="1:7" x14ac:dyDescent="0.35">
      <c r="A250" s="27"/>
      <c r="B250" s="1" t="s">
        <v>305</v>
      </c>
      <c r="C250" s="27"/>
      <c r="D250" s="28"/>
      <c r="E250" s="27"/>
      <c r="F250" s="29"/>
      <c r="G250" s="27"/>
    </row>
    <row r="251" spans="1:7" x14ac:dyDescent="0.35">
      <c r="A251" s="11"/>
      <c r="B251" s="11" t="s">
        <v>65</v>
      </c>
      <c r="C251" s="10"/>
      <c r="D251" s="10"/>
      <c r="E251" s="21" t="s">
        <v>1</v>
      </c>
      <c r="F251" s="24">
        <v>125000</v>
      </c>
      <c r="G251" s="11" t="s">
        <v>6</v>
      </c>
    </row>
    <row r="252" spans="1:7" x14ac:dyDescent="0.35">
      <c r="A252" s="10"/>
      <c r="B252" s="10" t="s">
        <v>66</v>
      </c>
      <c r="C252" s="10"/>
      <c r="D252" s="10"/>
      <c r="E252" s="14"/>
      <c r="F252" s="15"/>
      <c r="G252" s="10"/>
    </row>
    <row r="253" spans="1:7" x14ac:dyDescent="0.35">
      <c r="A253" s="10"/>
      <c r="B253" s="10" t="s">
        <v>67</v>
      </c>
      <c r="C253" s="10"/>
      <c r="D253" s="10"/>
      <c r="E253" s="14"/>
      <c r="F253" s="15"/>
      <c r="G253" s="10"/>
    </row>
    <row r="254" spans="1:7" ht="23.25" x14ac:dyDescent="0.35">
      <c r="A254" s="6"/>
      <c r="B254" s="6" t="s">
        <v>68</v>
      </c>
      <c r="C254" s="12" t="s">
        <v>1</v>
      </c>
      <c r="D254" s="18">
        <f>SUM(F255,F258,F261,F263,F265,F268,F270,F272,F275)</f>
        <v>270600</v>
      </c>
      <c r="E254" s="6" t="s">
        <v>6</v>
      </c>
      <c r="F254" s="9" t="s">
        <v>4</v>
      </c>
      <c r="G254" s="11"/>
    </row>
    <row r="255" spans="1:7" x14ac:dyDescent="0.35">
      <c r="A255" s="10">
        <v>1</v>
      </c>
      <c r="B255" s="10" t="s">
        <v>69</v>
      </c>
      <c r="C255" s="10"/>
      <c r="D255" s="10"/>
      <c r="E255" s="14" t="s">
        <v>304</v>
      </c>
      <c r="F255" s="15">
        <v>25000</v>
      </c>
      <c r="G255" s="10" t="s">
        <v>6</v>
      </c>
    </row>
    <row r="256" spans="1:7" x14ac:dyDescent="0.35">
      <c r="A256" s="10"/>
      <c r="B256" s="10" t="s">
        <v>70</v>
      </c>
      <c r="C256" s="10"/>
      <c r="D256" s="10"/>
      <c r="E256" s="14"/>
      <c r="F256" s="15"/>
      <c r="G256" s="10"/>
    </row>
    <row r="257" spans="1:7" x14ac:dyDescent="0.35">
      <c r="A257" s="10"/>
      <c r="B257" s="10" t="s">
        <v>71</v>
      </c>
      <c r="C257" s="10"/>
      <c r="D257" s="10"/>
      <c r="E257" s="14"/>
      <c r="F257" s="15"/>
      <c r="G257" s="10"/>
    </row>
    <row r="258" spans="1:7" x14ac:dyDescent="0.35">
      <c r="A258" s="10">
        <v>2</v>
      </c>
      <c r="B258" s="10" t="s">
        <v>72</v>
      </c>
      <c r="C258" s="10"/>
      <c r="D258" s="10"/>
      <c r="E258" s="14" t="s">
        <v>304</v>
      </c>
      <c r="F258" s="15">
        <v>10000</v>
      </c>
      <c r="G258" s="10" t="s">
        <v>6</v>
      </c>
    </row>
    <row r="259" spans="1:7" x14ac:dyDescent="0.35">
      <c r="A259" s="10"/>
      <c r="B259" s="10" t="s">
        <v>73</v>
      </c>
      <c r="C259" s="10"/>
      <c r="D259" s="10"/>
      <c r="E259" s="14"/>
      <c r="F259" s="15"/>
      <c r="G259" s="10"/>
    </row>
    <row r="260" spans="1:7" x14ac:dyDescent="0.35">
      <c r="A260" s="10"/>
      <c r="B260" s="10" t="s">
        <v>74</v>
      </c>
      <c r="C260" s="10"/>
      <c r="D260" s="10"/>
      <c r="E260" s="14"/>
      <c r="F260" s="15"/>
      <c r="G260" s="10"/>
    </row>
    <row r="261" spans="1:7" x14ac:dyDescent="0.35">
      <c r="A261" s="10">
        <v>3</v>
      </c>
      <c r="B261" s="10" t="s">
        <v>75</v>
      </c>
      <c r="C261" s="10"/>
      <c r="D261" s="10"/>
      <c r="E261" s="14" t="s">
        <v>304</v>
      </c>
      <c r="F261" s="15">
        <v>30000</v>
      </c>
      <c r="G261" s="10" t="s">
        <v>6</v>
      </c>
    </row>
    <row r="262" spans="1:7" x14ac:dyDescent="0.35">
      <c r="A262" s="10"/>
      <c r="B262" s="10" t="s">
        <v>76</v>
      </c>
      <c r="C262" s="10"/>
      <c r="D262" s="10"/>
      <c r="E262" s="14"/>
      <c r="F262" s="15"/>
      <c r="G262" s="10"/>
    </row>
    <row r="263" spans="1:7" x14ac:dyDescent="0.35">
      <c r="A263" s="10">
        <v>4</v>
      </c>
      <c r="B263" s="10" t="s">
        <v>77</v>
      </c>
      <c r="C263" s="10"/>
      <c r="D263" s="10"/>
      <c r="E263" s="14" t="s">
        <v>304</v>
      </c>
      <c r="F263" s="15">
        <v>20000</v>
      </c>
      <c r="G263" s="10" t="s">
        <v>6</v>
      </c>
    </row>
    <row r="264" spans="1:7" x14ac:dyDescent="0.35">
      <c r="A264" s="10"/>
      <c r="B264" s="10" t="s">
        <v>78</v>
      </c>
      <c r="C264" s="10"/>
      <c r="D264" s="10"/>
      <c r="E264" s="14"/>
      <c r="F264" s="15"/>
      <c r="G264" s="10"/>
    </row>
    <row r="265" spans="1:7" x14ac:dyDescent="0.35">
      <c r="A265" s="10">
        <v>5</v>
      </c>
      <c r="B265" s="10" t="s">
        <v>79</v>
      </c>
      <c r="C265" s="10"/>
      <c r="D265" s="10"/>
      <c r="E265" s="14" t="s">
        <v>304</v>
      </c>
      <c r="F265" s="15">
        <v>10000</v>
      </c>
      <c r="G265" s="10" t="s">
        <v>6</v>
      </c>
    </row>
    <row r="266" spans="1:7" x14ac:dyDescent="0.35">
      <c r="A266" s="10"/>
      <c r="B266" s="10" t="s">
        <v>80</v>
      </c>
      <c r="C266" s="10"/>
      <c r="D266" s="10"/>
      <c r="E266" s="14"/>
      <c r="F266" s="15"/>
      <c r="G266" s="10"/>
    </row>
    <row r="267" spans="1:7" x14ac:dyDescent="0.35">
      <c r="A267" s="10"/>
      <c r="B267" s="10" t="s">
        <v>81</v>
      </c>
      <c r="C267" s="10"/>
      <c r="D267" s="10"/>
      <c r="E267" s="14"/>
      <c r="F267" s="15"/>
      <c r="G267" s="10"/>
    </row>
    <row r="268" spans="1:7" x14ac:dyDescent="0.35">
      <c r="A268" s="10">
        <v>6</v>
      </c>
      <c r="B268" s="10" t="s">
        <v>82</v>
      </c>
      <c r="C268" s="10"/>
      <c r="D268" s="10"/>
      <c r="E268" s="14" t="s">
        <v>304</v>
      </c>
      <c r="F268" s="15">
        <v>15000</v>
      </c>
      <c r="G268" s="10" t="s">
        <v>6</v>
      </c>
    </row>
    <row r="269" spans="1:7" x14ac:dyDescent="0.35">
      <c r="A269" s="10"/>
      <c r="B269" s="10" t="s">
        <v>83</v>
      </c>
      <c r="C269" s="10"/>
      <c r="D269" s="10"/>
      <c r="E269" s="14"/>
      <c r="F269" s="15"/>
      <c r="G269" s="10"/>
    </row>
    <row r="270" spans="1:7" x14ac:dyDescent="0.35">
      <c r="A270" s="10">
        <v>7</v>
      </c>
      <c r="B270" s="10" t="s">
        <v>84</v>
      </c>
      <c r="C270" s="10"/>
      <c r="D270" s="10"/>
      <c r="E270" s="14" t="s">
        <v>304</v>
      </c>
      <c r="F270" s="15">
        <v>40000</v>
      </c>
      <c r="G270" s="10" t="s">
        <v>6</v>
      </c>
    </row>
    <row r="271" spans="1:7" x14ac:dyDescent="0.35">
      <c r="A271" s="10"/>
      <c r="B271" s="10" t="s">
        <v>85</v>
      </c>
      <c r="C271" s="10"/>
      <c r="D271" s="10"/>
      <c r="E271" s="14"/>
      <c r="F271" s="15"/>
      <c r="G271" s="10"/>
    </row>
    <row r="272" spans="1:7" x14ac:dyDescent="0.35">
      <c r="A272" s="10">
        <v>8</v>
      </c>
      <c r="B272" s="10" t="s">
        <v>86</v>
      </c>
      <c r="C272" s="10"/>
      <c r="D272" s="10"/>
      <c r="E272" s="14" t="s">
        <v>304</v>
      </c>
      <c r="F272" s="15">
        <v>15000</v>
      </c>
      <c r="G272" s="10" t="s">
        <v>6</v>
      </c>
    </row>
    <row r="273" spans="1:7" x14ac:dyDescent="0.35">
      <c r="A273" s="10"/>
      <c r="B273" s="10" t="s">
        <v>87</v>
      </c>
      <c r="C273" s="10"/>
      <c r="D273" s="10"/>
      <c r="E273" s="14"/>
      <c r="F273" s="15"/>
      <c r="G273" s="10"/>
    </row>
    <row r="274" spans="1:7" x14ac:dyDescent="0.35">
      <c r="A274" s="10"/>
      <c r="B274" s="10" t="s">
        <v>88</v>
      </c>
      <c r="C274" s="10"/>
      <c r="D274" s="10"/>
      <c r="E274" s="14"/>
      <c r="F274" s="15"/>
      <c r="G274" s="10"/>
    </row>
    <row r="275" spans="1:7" x14ac:dyDescent="0.35">
      <c r="A275" s="10">
        <v>9</v>
      </c>
      <c r="B275" s="10" t="s">
        <v>89</v>
      </c>
      <c r="C275" s="10"/>
      <c r="D275" s="10"/>
      <c r="E275" s="14" t="s">
        <v>304</v>
      </c>
      <c r="F275" s="15">
        <v>105600</v>
      </c>
      <c r="G275" s="10" t="s">
        <v>6</v>
      </c>
    </row>
    <row r="276" spans="1:7" x14ac:dyDescent="0.35">
      <c r="A276" s="10"/>
      <c r="B276" s="10" t="s">
        <v>90</v>
      </c>
      <c r="C276" s="10"/>
      <c r="D276" s="10"/>
      <c r="E276" s="14"/>
      <c r="F276" s="15"/>
      <c r="G276" s="10"/>
    </row>
    <row r="277" spans="1:7" x14ac:dyDescent="0.35">
      <c r="A277" s="10"/>
      <c r="B277" s="10" t="s">
        <v>57</v>
      </c>
      <c r="C277" s="10"/>
      <c r="D277" s="10"/>
      <c r="E277" s="14"/>
      <c r="F277" s="15"/>
      <c r="G277" s="10"/>
    </row>
    <row r="278" spans="1:7" ht="23.25" x14ac:dyDescent="0.35">
      <c r="A278" s="6"/>
      <c r="B278" s="6" t="s">
        <v>91</v>
      </c>
      <c r="C278" s="12" t="s">
        <v>1</v>
      </c>
      <c r="D278" s="18">
        <f>SUM(F279,F281,F283,F285)</f>
        <v>20000</v>
      </c>
      <c r="E278" s="17" t="s">
        <v>6</v>
      </c>
      <c r="F278" s="13"/>
      <c r="G278" s="10"/>
    </row>
    <row r="279" spans="1:7" x14ac:dyDescent="0.35">
      <c r="A279" s="10">
        <v>1</v>
      </c>
      <c r="B279" s="10" t="s">
        <v>92</v>
      </c>
      <c r="C279" s="10"/>
      <c r="D279" s="10"/>
      <c r="E279" s="14" t="s">
        <v>304</v>
      </c>
      <c r="F279" s="15">
        <v>12000</v>
      </c>
      <c r="G279" s="10" t="s">
        <v>6</v>
      </c>
    </row>
    <row r="280" spans="1:7" x14ac:dyDescent="0.35">
      <c r="A280" s="10"/>
      <c r="B280" s="10" t="s">
        <v>93</v>
      </c>
      <c r="C280" s="10"/>
      <c r="D280" s="10"/>
      <c r="E280" s="14"/>
      <c r="F280" s="15"/>
      <c r="G280" s="10"/>
    </row>
    <row r="281" spans="1:7" x14ac:dyDescent="0.35">
      <c r="A281" s="10">
        <v>2</v>
      </c>
      <c r="B281" s="10" t="s">
        <v>94</v>
      </c>
      <c r="C281" s="10"/>
      <c r="D281" s="10"/>
      <c r="E281" s="14" t="s">
        <v>304</v>
      </c>
      <c r="F281" s="15">
        <v>3000</v>
      </c>
      <c r="G281" s="10" t="s">
        <v>6</v>
      </c>
    </row>
    <row r="282" spans="1:7" x14ac:dyDescent="0.35">
      <c r="A282" s="10"/>
      <c r="B282" s="10" t="s">
        <v>95</v>
      </c>
      <c r="C282" s="10"/>
      <c r="D282" s="10"/>
      <c r="E282" s="14"/>
      <c r="F282" s="15"/>
      <c r="G282" s="10"/>
    </row>
    <row r="283" spans="1:7" x14ac:dyDescent="0.35">
      <c r="A283" s="10">
        <v>3</v>
      </c>
      <c r="B283" s="10" t="s">
        <v>96</v>
      </c>
      <c r="C283" s="10"/>
      <c r="D283" s="10"/>
      <c r="E283" s="14" t="s">
        <v>304</v>
      </c>
      <c r="F283" s="15">
        <v>3000</v>
      </c>
      <c r="G283" s="10" t="s">
        <v>6</v>
      </c>
    </row>
    <row r="284" spans="1:7" x14ac:dyDescent="0.35">
      <c r="A284" s="10"/>
      <c r="B284" s="10" t="s">
        <v>97</v>
      </c>
      <c r="C284" s="10"/>
      <c r="D284" s="10"/>
      <c r="E284" s="14"/>
      <c r="F284" s="15"/>
      <c r="G284" s="10"/>
    </row>
    <row r="285" spans="1:7" x14ac:dyDescent="0.35">
      <c r="A285" s="10">
        <v>4</v>
      </c>
      <c r="B285" s="10" t="s">
        <v>98</v>
      </c>
      <c r="C285" s="10"/>
      <c r="D285" s="10"/>
      <c r="E285" s="14" t="s">
        <v>304</v>
      </c>
      <c r="F285" s="15">
        <v>2000</v>
      </c>
      <c r="G285" s="10" t="s">
        <v>6</v>
      </c>
    </row>
    <row r="286" spans="1:7" x14ac:dyDescent="0.35">
      <c r="A286" s="10"/>
      <c r="B286" s="10" t="s">
        <v>99</v>
      </c>
      <c r="C286" s="10"/>
      <c r="D286" s="10"/>
      <c r="E286" s="14"/>
      <c r="F286" s="15"/>
      <c r="G286" s="10"/>
    </row>
    <row r="287" spans="1:7" x14ac:dyDescent="0.35">
      <c r="A287" s="10"/>
      <c r="B287" s="10" t="s">
        <v>100</v>
      </c>
      <c r="C287" s="10"/>
      <c r="D287" s="10"/>
      <c r="E287" s="14"/>
      <c r="F287" s="15"/>
      <c r="G287" s="10"/>
    </row>
    <row r="288" spans="1:7" x14ac:dyDescent="0.35">
      <c r="A288" s="10"/>
      <c r="B288" s="10" t="s">
        <v>101</v>
      </c>
      <c r="C288" s="10"/>
      <c r="D288" s="10"/>
      <c r="E288" s="14"/>
      <c r="F288" s="15"/>
      <c r="G288" s="10"/>
    </row>
    <row r="289" spans="1:7" x14ac:dyDescent="0.35">
      <c r="A289" s="10"/>
      <c r="B289" s="10"/>
      <c r="C289" s="10"/>
      <c r="D289" s="10"/>
      <c r="E289" s="14"/>
      <c r="F289" s="15"/>
      <c r="G289" s="10"/>
    </row>
    <row r="290" spans="1:7" ht="26.25" x14ac:dyDescent="0.4">
      <c r="A290" s="30" t="s">
        <v>102</v>
      </c>
      <c r="B290" s="31"/>
      <c r="C290" s="32"/>
      <c r="D290" s="32" t="s">
        <v>1</v>
      </c>
      <c r="E290" s="33">
        <f>SUM(E291)</f>
        <v>55700</v>
      </c>
      <c r="F290" s="34" t="s">
        <v>6</v>
      </c>
    </row>
    <row r="291" spans="1:7" ht="23.25" x14ac:dyDescent="0.35">
      <c r="B291" s="35" t="s">
        <v>103</v>
      </c>
      <c r="C291" s="36"/>
      <c r="D291" s="37" t="s">
        <v>1</v>
      </c>
      <c r="E291" s="33">
        <f>SUM(F292)</f>
        <v>55700</v>
      </c>
      <c r="F291" s="38" t="s">
        <v>6</v>
      </c>
      <c r="G291" s="39" t="s">
        <v>4</v>
      </c>
    </row>
    <row r="292" spans="1:7" ht="23.25" x14ac:dyDescent="0.35">
      <c r="B292" s="35" t="s">
        <v>104</v>
      </c>
      <c r="C292" s="36"/>
      <c r="D292" s="40"/>
      <c r="E292" s="37" t="s">
        <v>1</v>
      </c>
      <c r="F292" s="51">
        <f>SUM(F293,F303)</f>
        <v>55700</v>
      </c>
      <c r="G292" s="36" t="s">
        <v>6</v>
      </c>
    </row>
    <row r="293" spans="1:7" ht="23.25" x14ac:dyDescent="0.35">
      <c r="B293" s="41" t="s">
        <v>105</v>
      </c>
      <c r="C293" s="36"/>
      <c r="D293"/>
      <c r="E293" s="37" t="s">
        <v>1</v>
      </c>
      <c r="F293" s="42">
        <f>SUM(F294,F296)</f>
        <v>16000</v>
      </c>
      <c r="G293" s="35" t="s">
        <v>6</v>
      </c>
    </row>
    <row r="294" spans="1:7" x14ac:dyDescent="0.35">
      <c r="A294" s="1">
        <v>1</v>
      </c>
      <c r="B294" s="1" t="s">
        <v>106</v>
      </c>
      <c r="E294" s="25" t="s">
        <v>8</v>
      </c>
      <c r="F294" s="15">
        <v>10000</v>
      </c>
      <c r="G294" s="1" t="s">
        <v>6</v>
      </c>
    </row>
    <row r="295" spans="1:7" x14ac:dyDescent="0.35">
      <c r="B295" s="1" t="s">
        <v>107</v>
      </c>
      <c r="E295" s="25"/>
      <c r="F295" s="43"/>
      <c r="G295"/>
    </row>
    <row r="296" spans="1:7" x14ac:dyDescent="0.35">
      <c r="A296" s="25">
        <v>2</v>
      </c>
      <c r="B296" s="44" t="s">
        <v>108</v>
      </c>
      <c r="C296" s="45"/>
      <c r="D296" s="45"/>
      <c r="E296" s="25" t="s">
        <v>8</v>
      </c>
      <c r="F296" s="46">
        <v>6000</v>
      </c>
      <c r="G296" s="44" t="s">
        <v>6</v>
      </c>
    </row>
    <row r="297" spans="1:7" x14ac:dyDescent="0.35">
      <c r="A297" s="43"/>
      <c r="B297" s="44" t="s">
        <v>109</v>
      </c>
      <c r="C297" s="45"/>
      <c r="D297" s="45"/>
      <c r="E297" s="45"/>
      <c r="F297" s="45"/>
      <c r="G297" s="45"/>
    </row>
    <row r="298" spans="1:7" x14ac:dyDescent="0.35">
      <c r="A298" s="43"/>
      <c r="B298" s="44" t="s">
        <v>110</v>
      </c>
      <c r="C298" s="45"/>
      <c r="D298" s="45"/>
      <c r="E298" s="45"/>
      <c r="F298" s="45"/>
      <c r="G298" s="45"/>
    </row>
    <row r="299" spans="1:7" x14ac:dyDescent="0.35">
      <c r="A299" s="43"/>
      <c r="B299" s="44" t="s">
        <v>111</v>
      </c>
      <c r="C299" s="45"/>
      <c r="D299" s="45"/>
      <c r="E299" s="45"/>
      <c r="F299" s="45"/>
      <c r="G299" s="45"/>
    </row>
    <row r="300" spans="1:7" x14ac:dyDescent="0.35">
      <c r="A300" s="43"/>
      <c r="B300" s="44" t="s">
        <v>112</v>
      </c>
      <c r="C300" s="45"/>
      <c r="D300" s="45"/>
      <c r="E300" s="45"/>
      <c r="F300" s="45"/>
      <c r="G300" s="45"/>
    </row>
    <row r="301" spans="1:7" x14ac:dyDescent="0.35">
      <c r="A301" s="78"/>
      <c r="B301" s="165" t="s">
        <v>113</v>
      </c>
      <c r="C301" s="165"/>
      <c r="D301" s="165"/>
      <c r="E301" s="165"/>
      <c r="F301" s="165"/>
      <c r="G301" s="165"/>
    </row>
    <row r="302" spans="1:7" x14ac:dyDescent="0.35">
      <c r="A302" s="78"/>
      <c r="B302" s="166" t="s">
        <v>114</v>
      </c>
      <c r="C302" s="166"/>
      <c r="D302" s="166"/>
      <c r="E302" s="166"/>
      <c r="F302" s="166"/>
      <c r="G302" s="166"/>
    </row>
    <row r="303" spans="1:7" ht="23.25" x14ac:dyDescent="0.35">
      <c r="B303" s="41" t="s">
        <v>115</v>
      </c>
      <c r="C303" s="36"/>
      <c r="D303"/>
      <c r="E303" s="37" t="s">
        <v>1</v>
      </c>
      <c r="F303" s="42">
        <f>SUM(F304,F307,F310)</f>
        <v>39700</v>
      </c>
      <c r="G303" s="35" t="s">
        <v>6</v>
      </c>
    </row>
    <row r="304" spans="1:7" x14ac:dyDescent="0.35">
      <c r="A304" s="25">
        <v>1</v>
      </c>
      <c r="B304" s="44" t="s">
        <v>116</v>
      </c>
      <c r="C304" s="45"/>
      <c r="D304" s="45"/>
      <c r="E304" s="25" t="s">
        <v>8</v>
      </c>
      <c r="F304" s="15">
        <v>24000</v>
      </c>
      <c r="G304" s="1" t="s">
        <v>6</v>
      </c>
    </row>
    <row r="305" spans="1:7" x14ac:dyDescent="0.35">
      <c r="A305" s="25"/>
      <c r="B305" s="44" t="s">
        <v>117</v>
      </c>
      <c r="C305" s="45"/>
      <c r="D305" s="45"/>
      <c r="E305" s="45"/>
      <c r="F305" s="45"/>
      <c r="G305" s="45"/>
    </row>
    <row r="306" spans="1:7" x14ac:dyDescent="0.35">
      <c r="A306" s="81"/>
      <c r="B306" s="167" t="s">
        <v>118</v>
      </c>
      <c r="C306" s="167"/>
      <c r="D306" s="167"/>
      <c r="E306" s="167"/>
      <c r="F306" s="167"/>
      <c r="G306" s="167"/>
    </row>
    <row r="307" spans="1:7" x14ac:dyDescent="0.35">
      <c r="A307" s="25">
        <v>2</v>
      </c>
      <c r="B307" s="168" t="s">
        <v>119</v>
      </c>
      <c r="C307" s="168"/>
      <c r="D307" s="168"/>
      <c r="E307" s="25" t="s">
        <v>8</v>
      </c>
      <c r="F307" s="15">
        <v>5700</v>
      </c>
      <c r="G307" s="1" t="s">
        <v>6</v>
      </c>
    </row>
    <row r="308" spans="1:7" x14ac:dyDescent="0.35">
      <c r="A308" s="82"/>
      <c r="B308" s="44" t="s">
        <v>120</v>
      </c>
      <c r="C308" s="45"/>
      <c r="D308" s="45"/>
      <c r="E308" s="45"/>
      <c r="F308" s="45"/>
      <c r="G308" s="45"/>
    </row>
    <row r="309" spans="1:7" x14ac:dyDescent="0.35">
      <c r="A309" s="82"/>
      <c r="B309" s="165" t="s">
        <v>121</v>
      </c>
      <c r="C309" s="165"/>
      <c r="D309" s="165"/>
      <c r="E309" s="165"/>
      <c r="F309" s="165"/>
      <c r="G309" s="165"/>
    </row>
    <row r="310" spans="1:7" x14ac:dyDescent="0.35">
      <c r="A310" s="25">
        <v>3</v>
      </c>
      <c r="B310" s="44" t="s">
        <v>122</v>
      </c>
      <c r="C310" s="45"/>
      <c r="D310" s="45"/>
      <c r="E310" s="25" t="s">
        <v>8</v>
      </c>
      <c r="F310" s="15">
        <v>10000</v>
      </c>
      <c r="G310" s="1" t="s">
        <v>6</v>
      </c>
    </row>
    <row r="311" spans="1:7" x14ac:dyDescent="0.35">
      <c r="A311" s="45"/>
      <c r="B311" s="1" t="s">
        <v>123</v>
      </c>
      <c r="C311" s="45"/>
      <c r="D311" s="45"/>
      <c r="E311" s="45"/>
      <c r="F311" s="45"/>
      <c r="G311" s="45"/>
    </row>
    <row r="312" spans="1:7" x14ac:dyDescent="0.35">
      <c r="A312" s="78"/>
      <c r="B312" s="164" t="s">
        <v>124</v>
      </c>
      <c r="C312" s="164"/>
      <c r="D312" s="164"/>
      <c r="E312" s="164"/>
      <c r="F312" s="164"/>
      <c r="G312" s="164"/>
    </row>
    <row r="313" spans="1:7" x14ac:dyDescent="0.35">
      <c r="A313" s="78"/>
      <c r="B313" s="165" t="s">
        <v>113</v>
      </c>
      <c r="C313" s="165"/>
      <c r="D313" s="165"/>
      <c r="E313" s="165"/>
      <c r="F313" s="165"/>
      <c r="G313" s="165"/>
    </row>
    <row r="314" spans="1:7" x14ac:dyDescent="0.35">
      <c r="A314" s="78"/>
      <c r="B314" s="166" t="s">
        <v>114</v>
      </c>
      <c r="C314" s="166"/>
      <c r="D314" s="166"/>
      <c r="E314" s="166"/>
      <c r="F314" s="166"/>
      <c r="G314" s="166"/>
    </row>
    <row r="315" spans="1:7" ht="23.25" x14ac:dyDescent="0.35">
      <c r="A315" s="6" t="s">
        <v>125</v>
      </c>
      <c r="B315" s="6"/>
      <c r="C315" s="79" t="s">
        <v>1</v>
      </c>
      <c r="D315" s="18">
        <f>D316</f>
        <v>340000</v>
      </c>
      <c r="E315" s="6" t="s">
        <v>6</v>
      </c>
      <c r="F315" s="13"/>
      <c r="G315" s="10"/>
    </row>
    <row r="316" spans="1:7" ht="23.25" x14ac:dyDescent="0.35">
      <c r="A316" s="6"/>
      <c r="B316" s="6" t="s">
        <v>126</v>
      </c>
      <c r="C316" s="80" t="s">
        <v>1</v>
      </c>
      <c r="D316" s="18">
        <f>SUM(F317:F318)</f>
        <v>340000</v>
      </c>
      <c r="E316" s="17" t="s">
        <v>6</v>
      </c>
      <c r="F316" s="13"/>
      <c r="G316" s="10"/>
    </row>
    <row r="317" spans="1:7" x14ac:dyDescent="0.35">
      <c r="A317" s="10">
        <v>1</v>
      </c>
      <c r="B317" s="10" t="s">
        <v>127</v>
      </c>
      <c r="C317" s="10"/>
      <c r="D317" s="10"/>
      <c r="E317" s="14" t="s">
        <v>8</v>
      </c>
      <c r="F317" s="15">
        <v>340000</v>
      </c>
      <c r="G317" s="10" t="s">
        <v>6</v>
      </c>
    </row>
    <row r="318" spans="1:7" x14ac:dyDescent="0.35">
      <c r="A318" s="10"/>
      <c r="B318" s="10" t="s">
        <v>128</v>
      </c>
      <c r="C318" s="10"/>
      <c r="D318" s="10"/>
      <c r="E318" s="14"/>
      <c r="F318" s="15"/>
      <c r="G318" s="10"/>
    </row>
    <row r="319" spans="1:7" x14ac:dyDescent="0.35">
      <c r="A319" s="10"/>
      <c r="B319" s="10" t="s">
        <v>129</v>
      </c>
      <c r="C319" s="10"/>
      <c r="D319" s="10"/>
      <c r="E319" s="14"/>
      <c r="F319" s="15"/>
      <c r="G319" s="10"/>
    </row>
    <row r="320" spans="1:7" x14ac:dyDescent="0.35">
      <c r="A320" s="10"/>
      <c r="B320" s="10" t="s">
        <v>130</v>
      </c>
      <c r="C320" s="10"/>
      <c r="D320" s="10"/>
      <c r="E320" s="14"/>
      <c r="F320" s="15"/>
      <c r="G320" s="10"/>
    </row>
    <row r="321" spans="1:7" x14ac:dyDescent="0.35">
      <c r="A321" s="10"/>
      <c r="B321" s="10" t="s">
        <v>131</v>
      </c>
      <c r="C321" s="10"/>
      <c r="D321" s="10"/>
      <c r="E321" s="14"/>
      <c r="F321" s="15"/>
      <c r="G321" s="10"/>
    </row>
    <row r="322" spans="1:7" x14ac:dyDescent="0.35">
      <c r="A322" s="10"/>
      <c r="B322" s="10"/>
      <c r="C322" s="10"/>
      <c r="D322" s="10"/>
      <c r="E322" s="14"/>
      <c r="F322" s="15"/>
      <c r="G322" s="10"/>
    </row>
  </sheetData>
  <mergeCells count="11">
    <mergeCell ref="A1:G1"/>
    <mergeCell ref="B66:D66"/>
    <mergeCell ref="A181:G181"/>
    <mergeCell ref="B312:G312"/>
    <mergeCell ref="B313:G313"/>
    <mergeCell ref="B314:G314"/>
    <mergeCell ref="B301:G301"/>
    <mergeCell ref="B302:G302"/>
    <mergeCell ref="B306:G306"/>
    <mergeCell ref="B307:D307"/>
    <mergeCell ref="B309:G309"/>
  </mergeCells>
  <pageMargins left="0.43" right="0.27" top="0.34" bottom="0.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D8A2B-E3F1-453B-979C-5F2D8706AA5A}">
  <dimension ref="A1:I84"/>
  <sheetViews>
    <sheetView topLeftCell="A62" workbookViewId="0">
      <selection activeCell="B69" sqref="B69:G72"/>
    </sheetView>
  </sheetViews>
  <sheetFormatPr defaultRowHeight="21" x14ac:dyDescent="0.35"/>
  <cols>
    <col min="1" max="1" width="4.75" style="1" customWidth="1"/>
    <col min="2" max="2" width="9" style="1"/>
    <col min="3" max="3" width="23.5" style="1" customWidth="1"/>
    <col min="4" max="4" width="12" style="1" customWidth="1"/>
    <col min="5" max="5" width="14.125" style="1" customWidth="1"/>
    <col min="6" max="6" width="10" style="1" customWidth="1"/>
    <col min="7" max="7" width="8.25" style="1" customWidth="1"/>
    <col min="8" max="8" width="7.375" style="1" customWidth="1"/>
    <col min="9" max="16384" width="9" style="1"/>
  </cols>
  <sheetData>
    <row r="1" spans="1:8" ht="28.5" x14ac:dyDescent="0.45">
      <c r="A1" s="169" t="s">
        <v>0</v>
      </c>
      <c r="B1" s="169"/>
      <c r="C1" s="169"/>
      <c r="D1" s="169"/>
      <c r="E1" s="169"/>
      <c r="F1" s="169"/>
      <c r="G1" s="169"/>
      <c r="H1" s="169"/>
    </row>
    <row r="2" spans="1:8" ht="33.75" customHeight="1" x14ac:dyDescent="0.4">
      <c r="A2" s="2" t="s">
        <v>338</v>
      </c>
      <c r="B2" s="3"/>
      <c r="C2" s="4"/>
      <c r="D2" s="5"/>
      <c r="E2" s="135">
        <f>SUM(E3+E22+F64)</f>
        <v>1395480</v>
      </c>
      <c r="F2" s="50" t="s">
        <v>2</v>
      </c>
    </row>
    <row r="3" spans="1:8" ht="23.25" x14ac:dyDescent="0.35">
      <c r="A3" s="6" t="s">
        <v>3</v>
      </c>
      <c r="B3" s="6"/>
      <c r="C3" s="7"/>
      <c r="D3" s="7" t="s">
        <v>1</v>
      </c>
      <c r="E3" s="52">
        <f>SUM(E4)</f>
        <v>1161480</v>
      </c>
      <c r="F3" s="6" t="s">
        <v>2</v>
      </c>
      <c r="G3" s="9"/>
    </row>
    <row r="4" spans="1:8" ht="23.25" x14ac:dyDescent="0.35">
      <c r="A4" s="11"/>
      <c r="B4" s="6" t="s">
        <v>5</v>
      </c>
      <c r="C4" s="7"/>
      <c r="D4" s="7" t="s">
        <v>1</v>
      </c>
      <c r="E4" s="53">
        <f>SUM(F5,F11,F17)</f>
        <v>1161480</v>
      </c>
      <c r="F4" s="6" t="s">
        <v>6</v>
      </c>
      <c r="G4" s="10"/>
    </row>
    <row r="5" spans="1:8" x14ac:dyDescent="0.35">
      <c r="A5" s="10">
        <v>1</v>
      </c>
      <c r="B5" s="10" t="s">
        <v>7</v>
      </c>
      <c r="C5" s="10"/>
      <c r="D5" s="10"/>
      <c r="E5" s="14" t="s">
        <v>304</v>
      </c>
      <c r="F5" s="54">
        <v>963480</v>
      </c>
      <c r="G5" s="10" t="s">
        <v>6</v>
      </c>
    </row>
    <row r="6" spans="1:8" x14ac:dyDescent="0.35">
      <c r="A6" s="10"/>
      <c r="B6" s="10" t="s">
        <v>306</v>
      </c>
      <c r="C6" s="10"/>
      <c r="D6" s="10"/>
      <c r="E6" s="14"/>
      <c r="F6" s="15"/>
      <c r="G6" s="10"/>
    </row>
    <row r="7" spans="1:8" x14ac:dyDescent="0.35">
      <c r="A7" s="10"/>
      <c r="B7" s="10" t="s">
        <v>315</v>
      </c>
      <c r="C7" s="10"/>
      <c r="D7" s="10"/>
      <c r="E7" s="14"/>
      <c r="F7" s="15"/>
      <c r="G7" s="10"/>
    </row>
    <row r="8" spans="1:8" x14ac:dyDescent="0.35">
      <c r="A8" s="10"/>
      <c r="B8" s="10" t="s">
        <v>11</v>
      </c>
      <c r="C8" s="10"/>
      <c r="D8" s="10"/>
      <c r="E8" s="14"/>
      <c r="F8" s="15"/>
      <c r="G8" s="10"/>
    </row>
    <row r="9" spans="1:8" x14ac:dyDescent="0.35">
      <c r="A9" s="10"/>
      <c r="B9" s="10" t="s">
        <v>335</v>
      </c>
      <c r="C9" s="10"/>
      <c r="D9" s="10"/>
      <c r="E9" s="14"/>
      <c r="F9" s="15"/>
      <c r="G9" s="10"/>
    </row>
    <row r="10" spans="1:8" x14ac:dyDescent="0.35">
      <c r="A10" s="60"/>
      <c r="B10" s="10" t="s">
        <v>288</v>
      </c>
      <c r="C10" s="123"/>
      <c r="D10" s="123"/>
      <c r="E10" s="82"/>
      <c r="F10" s="124"/>
      <c r="G10" s="123"/>
    </row>
    <row r="11" spans="1:8" x14ac:dyDescent="0.35">
      <c r="A11" s="10">
        <v>2</v>
      </c>
      <c r="B11" s="10" t="s">
        <v>13</v>
      </c>
      <c r="C11" s="10"/>
      <c r="D11" s="10"/>
      <c r="E11" s="14" t="s">
        <v>304</v>
      </c>
      <c r="F11" s="54">
        <v>18000</v>
      </c>
      <c r="G11" s="10" t="s">
        <v>6</v>
      </c>
    </row>
    <row r="12" spans="1:8" x14ac:dyDescent="0.35">
      <c r="A12" s="10"/>
      <c r="B12" s="10" t="s">
        <v>334</v>
      </c>
      <c r="C12" s="10"/>
      <c r="D12" s="10"/>
      <c r="E12" s="14"/>
      <c r="F12" s="15"/>
      <c r="G12" s="10"/>
    </row>
    <row r="13" spans="1:8" x14ac:dyDescent="0.35">
      <c r="A13" s="10"/>
      <c r="B13" s="10" t="s">
        <v>310</v>
      </c>
      <c r="C13" s="10"/>
      <c r="D13" s="10"/>
      <c r="E13" s="14"/>
      <c r="F13" s="16"/>
      <c r="G13" s="10"/>
    </row>
    <row r="14" spans="1:8" x14ac:dyDescent="0.35">
      <c r="A14" s="10"/>
      <c r="B14" s="10" t="s">
        <v>11</v>
      </c>
      <c r="C14" s="10"/>
      <c r="D14" s="10"/>
      <c r="E14" s="14"/>
      <c r="F14" s="15"/>
      <c r="G14" s="10"/>
    </row>
    <row r="15" spans="1:8" x14ac:dyDescent="0.35">
      <c r="A15" s="10"/>
      <c r="B15" s="10" t="s">
        <v>12</v>
      </c>
      <c r="C15" s="10"/>
      <c r="D15" s="10"/>
      <c r="E15" s="14"/>
      <c r="F15" s="15"/>
      <c r="G15" s="10"/>
    </row>
    <row r="16" spans="1:8" x14ac:dyDescent="0.35">
      <c r="A16" s="60"/>
      <c r="B16" s="10" t="s">
        <v>288</v>
      </c>
      <c r="C16" s="123"/>
      <c r="D16" s="123"/>
      <c r="E16" s="82"/>
      <c r="F16" s="124"/>
      <c r="G16" s="123"/>
    </row>
    <row r="17" spans="1:8" x14ac:dyDescent="0.35">
      <c r="A17" s="10">
        <v>3</v>
      </c>
      <c r="B17" s="10" t="s">
        <v>289</v>
      </c>
      <c r="C17" s="10"/>
      <c r="D17" s="10"/>
      <c r="E17" s="14" t="s">
        <v>304</v>
      </c>
      <c r="F17" s="55">
        <v>180000</v>
      </c>
      <c r="G17" s="10" t="s">
        <v>6</v>
      </c>
    </row>
    <row r="18" spans="1:8" x14ac:dyDescent="0.35">
      <c r="A18" s="10"/>
      <c r="B18" s="60" t="s">
        <v>336</v>
      </c>
      <c r="C18" s="10"/>
      <c r="D18" s="10"/>
      <c r="E18" s="14"/>
      <c r="F18" s="77"/>
      <c r="G18" s="10"/>
    </row>
    <row r="19" spans="1:8" x14ac:dyDescent="0.35">
      <c r="A19" s="10"/>
      <c r="B19" s="10" t="s">
        <v>337</v>
      </c>
      <c r="C19" s="10"/>
      <c r="D19" s="10"/>
      <c r="E19" s="14"/>
      <c r="F19" s="77"/>
      <c r="G19" s="10"/>
    </row>
    <row r="20" spans="1:8" x14ac:dyDescent="0.35">
      <c r="A20" s="60"/>
      <c r="B20" s="10" t="s">
        <v>287</v>
      </c>
      <c r="C20" s="123"/>
      <c r="D20" s="123"/>
      <c r="E20" s="82"/>
      <c r="F20" s="124"/>
      <c r="G20" s="123"/>
    </row>
    <row r="21" spans="1:8" x14ac:dyDescent="0.35">
      <c r="A21" s="60"/>
      <c r="B21" s="10" t="s">
        <v>288</v>
      </c>
      <c r="C21" s="123"/>
      <c r="D21" s="123"/>
      <c r="E21" s="82"/>
      <c r="F21" s="124"/>
      <c r="G21" s="123"/>
    </row>
    <row r="22" spans="1:8" ht="24" customHeight="1" x14ac:dyDescent="0.35">
      <c r="A22" s="6" t="s">
        <v>22</v>
      </c>
      <c r="B22" s="17"/>
      <c r="C22" s="12"/>
      <c r="D22" s="12" t="s">
        <v>1</v>
      </c>
      <c r="E22" s="59">
        <f>SUM(E23)</f>
        <v>210000</v>
      </c>
      <c r="F22" s="6" t="s">
        <v>6</v>
      </c>
      <c r="G22" s="9"/>
    </row>
    <row r="23" spans="1:8" ht="20.25" customHeight="1" x14ac:dyDescent="0.35">
      <c r="A23" s="173" t="s">
        <v>23</v>
      </c>
      <c r="B23" s="173"/>
      <c r="C23" s="173"/>
      <c r="D23" s="12" t="s">
        <v>1</v>
      </c>
      <c r="E23" s="59">
        <f>SUM(E24+E51)</f>
        <v>210000</v>
      </c>
      <c r="F23" s="6" t="s">
        <v>6</v>
      </c>
      <c r="G23" s="10"/>
    </row>
    <row r="24" spans="1:8" ht="24.75" customHeight="1" x14ac:dyDescent="0.35">
      <c r="A24" s="6"/>
      <c r="B24" s="6" t="s">
        <v>32</v>
      </c>
      <c r="C24" s="6"/>
      <c r="D24" s="12" t="s">
        <v>1</v>
      </c>
      <c r="E24" s="59">
        <f>SUM(G25)</f>
        <v>90000</v>
      </c>
      <c r="F24" s="6" t="s">
        <v>6</v>
      </c>
      <c r="G24" s="6"/>
    </row>
    <row r="25" spans="1:8" ht="30" customHeight="1" x14ac:dyDescent="0.35">
      <c r="A25" s="11"/>
      <c r="B25" s="11" t="s">
        <v>339</v>
      </c>
      <c r="C25" s="10"/>
      <c r="D25" s="10"/>
      <c r="E25" s="10"/>
      <c r="F25" s="24" t="s">
        <v>1</v>
      </c>
      <c r="G25" s="24">
        <v>90000</v>
      </c>
      <c r="H25" s="11" t="s">
        <v>6</v>
      </c>
    </row>
    <row r="26" spans="1:8" ht="25.5" customHeight="1" x14ac:dyDescent="0.35">
      <c r="A26" s="10">
        <v>1</v>
      </c>
      <c r="B26" s="10" t="s">
        <v>132</v>
      </c>
      <c r="C26" s="10"/>
      <c r="D26" s="21"/>
      <c r="E26" s="25"/>
      <c r="F26" s="56" t="s">
        <v>304</v>
      </c>
      <c r="G26" s="73">
        <v>20000</v>
      </c>
      <c r="H26" s="10" t="s">
        <v>6</v>
      </c>
    </row>
    <row r="27" spans="1:8" x14ac:dyDescent="0.35">
      <c r="A27" s="10"/>
      <c r="B27" s="10" t="s">
        <v>133</v>
      </c>
      <c r="C27" s="10"/>
      <c r="D27" s="21"/>
      <c r="E27" s="25"/>
      <c r="F27" s="57"/>
      <c r="G27" s="10"/>
    </row>
    <row r="28" spans="1:8" x14ac:dyDescent="0.35">
      <c r="A28" s="10"/>
      <c r="B28" s="10" t="s">
        <v>57</v>
      </c>
      <c r="C28" s="10"/>
      <c r="D28" s="21"/>
      <c r="E28" s="25"/>
      <c r="F28" s="57"/>
      <c r="G28" s="10"/>
    </row>
    <row r="29" spans="1:8" x14ac:dyDescent="0.35">
      <c r="A29" s="58"/>
      <c r="B29" s="58" t="s">
        <v>134</v>
      </c>
      <c r="C29" s="58"/>
      <c r="D29" s="58"/>
      <c r="E29" s="58"/>
      <c r="F29" s="58"/>
      <c r="G29" s="58"/>
      <c r="H29" s="58"/>
    </row>
    <row r="30" spans="1:8" x14ac:dyDescent="0.35">
      <c r="A30" s="132"/>
      <c r="B30" s="132"/>
      <c r="C30" s="132"/>
      <c r="D30" s="132"/>
      <c r="E30" s="132"/>
      <c r="F30" s="132"/>
      <c r="G30" s="132"/>
      <c r="H30" s="132"/>
    </row>
    <row r="31" spans="1:8" x14ac:dyDescent="0.35">
      <c r="A31" s="132"/>
      <c r="B31" s="132"/>
      <c r="C31" s="132"/>
      <c r="D31" s="132"/>
      <c r="E31" s="132"/>
      <c r="F31" s="132"/>
      <c r="G31" s="132"/>
      <c r="H31" s="132"/>
    </row>
    <row r="32" spans="1:8" x14ac:dyDescent="0.35">
      <c r="A32" s="132"/>
      <c r="B32" s="132"/>
      <c r="C32" s="132"/>
      <c r="D32" s="132"/>
      <c r="E32" s="132"/>
      <c r="F32" s="132"/>
      <c r="G32" s="132"/>
      <c r="H32" s="132"/>
    </row>
    <row r="33" spans="1:8" x14ac:dyDescent="0.35">
      <c r="A33" s="132"/>
      <c r="B33" s="132"/>
      <c r="C33" s="132"/>
      <c r="D33" s="132"/>
      <c r="E33" s="132"/>
      <c r="F33" s="132"/>
      <c r="G33" s="132"/>
      <c r="H33" s="132"/>
    </row>
    <row r="34" spans="1:8" x14ac:dyDescent="0.35">
      <c r="A34" s="132"/>
      <c r="B34" s="132"/>
      <c r="C34" s="132"/>
      <c r="D34" s="132"/>
      <c r="E34" s="132"/>
      <c r="F34" s="132"/>
      <c r="G34" s="132"/>
      <c r="H34" s="132"/>
    </row>
    <row r="35" spans="1:8" x14ac:dyDescent="0.35">
      <c r="A35" s="132"/>
      <c r="B35" s="132"/>
      <c r="C35" s="132"/>
      <c r="D35" s="132"/>
      <c r="E35" s="132"/>
      <c r="F35" s="132"/>
      <c r="G35" s="132"/>
      <c r="H35" s="132"/>
    </row>
    <row r="36" spans="1:8" ht="24" customHeight="1" x14ac:dyDescent="0.35">
      <c r="A36" s="10">
        <v>2</v>
      </c>
      <c r="B36" s="10" t="s">
        <v>135</v>
      </c>
      <c r="C36" s="10"/>
      <c r="D36" s="10"/>
      <c r="E36" s="14"/>
      <c r="F36" s="72" t="s">
        <v>304</v>
      </c>
      <c r="G36" s="73">
        <v>50000</v>
      </c>
      <c r="H36" s="10" t="s">
        <v>6</v>
      </c>
    </row>
    <row r="37" spans="1:8" x14ac:dyDescent="0.35">
      <c r="A37" s="10"/>
      <c r="B37" s="10" t="s">
        <v>348</v>
      </c>
      <c r="C37" s="10"/>
      <c r="D37" s="10"/>
      <c r="E37" s="14"/>
      <c r="F37" s="15"/>
      <c r="G37" s="10"/>
    </row>
    <row r="38" spans="1:8" x14ac:dyDescent="0.35">
      <c r="A38" s="10"/>
      <c r="B38" s="10" t="s">
        <v>349</v>
      </c>
      <c r="C38" s="10"/>
      <c r="D38" s="10"/>
      <c r="E38" s="14"/>
      <c r="F38" s="15"/>
      <c r="G38" s="10"/>
    </row>
    <row r="39" spans="1:8" x14ac:dyDescent="0.35">
      <c r="A39" s="10"/>
      <c r="B39" s="10" t="s">
        <v>136</v>
      </c>
      <c r="C39" s="10"/>
      <c r="D39" s="10"/>
      <c r="E39" s="14"/>
      <c r="F39" s="15"/>
      <c r="G39" s="10"/>
    </row>
    <row r="40" spans="1:8" x14ac:dyDescent="0.35">
      <c r="A40" s="10"/>
      <c r="B40" s="10" t="s">
        <v>138</v>
      </c>
      <c r="C40" s="10"/>
      <c r="D40" s="21"/>
      <c r="E40" s="25"/>
      <c r="F40" s="57"/>
      <c r="G40" s="10"/>
    </row>
    <row r="41" spans="1:8" x14ac:dyDescent="0.35">
      <c r="A41" s="10"/>
      <c r="B41" s="10" t="s">
        <v>139</v>
      </c>
      <c r="C41" s="10"/>
      <c r="D41" s="21"/>
      <c r="E41" s="25"/>
      <c r="F41" s="57"/>
      <c r="G41" s="10"/>
    </row>
    <row r="42" spans="1:8" x14ac:dyDescent="0.35">
      <c r="A42" s="10"/>
      <c r="B42" s="10" t="s">
        <v>140</v>
      </c>
      <c r="C42" s="10"/>
      <c r="D42" s="21"/>
      <c r="E42" s="25"/>
      <c r="F42" s="57"/>
      <c r="G42" s="10"/>
    </row>
    <row r="43" spans="1:8" x14ac:dyDescent="0.35">
      <c r="A43" s="10"/>
      <c r="B43" s="10" t="s">
        <v>141</v>
      </c>
      <c r="C43" s="10"/>
      <c r="D43" s="21"/>
      <c r="E43" s="25"/>
      <c r="F43" s="57"/>
      <c r="G43" s="10"/>
    </row>
    <row r="44" spans="1:8" x14ac:dyDescent="0.35">
      <c r="A44" s="10"/>
      <c r="B44" s="10" t="s">
        <v>142</v>
      </c>
      <c r="C44" s="10"/>
      <c r="D44" s="21"/>
      <c r="E44" s="25"/>
      <c r="F44" s="57"/>
      <c r="G44" s="10"/>
    </row>
    <row r="45" spans="1:8" ht="21.75" customHeight="1" x14ac:dyDescent="0.35">
      <c r="A45" s="58"/>
      <c r="B45" s="58" t="s">
        <v>137</v>
      </c>
      <c r="C45" s="58"/>
      <c r="D45" s="58"/>
      <c r="E45" s="58"/>
      <c r="F45" s="58"/>
      <c r="G45" s="58"/>
      <c r="H45" s="58"/>
    </row>
    <row r="46" spans="1:8" x14ac:dyDescent="0.35">
      <c r="A46" s="10">
        <v>3</v>
      </c>
      <c r="B46" s="10" t="s">
        <v>143</v>
      </c>
      <c r="C46" s="10"/>
      <c r="D46" s="10"/>
      <c r="E46" s="14"/>
      <c r="F46" s="72" t="s">
        <v>304</v>
      </c>
      <c r="G46" s="73">
        <v>20000</v>
      </c>
      <c r="H46" s="1" t="s">
        <v>6</v>
      </c>
    </row>
    <row r="47" spans="1:8" x14ac:dyDescent="0.35">
      <c r="A47" s="10"/>
      <c r="B47" s="10" t="s">
        <v>144</v>
      </c>
      <c r="C47" s="10"/>
      <c r="D47" s="10"/>
      <c r="E47" s="14"/>
      <c r="F47" s="15"/>
      <c r="G47" s="10"/>
    </row>
    <row r="48" spans="1:8" x14ac:dyDescent="0.35">
      <c r="A48" s="10"/>
      <c r="B48" s="10" t="s">
        <v>146</v>
      </c>
      <c r="C48" s="10"/>
      <c r="D48" s="21"/>
      <c r="E48" s="25"/>
      <c r="F48" s="57"/>
      <c r="G48" s="10"/>
    </row>
    <row r="49" spans="1:8" x14ac:dyDescent="0.35">
      <c r="A49" s="10"/>
      <c r="B49" s="10" t="s">
        <v>147</v>
      </c>
      <c r="C49" s="10"/>
      <c r="D49" s="21"/>
      <c r="E49" s="25"/>
      <c r="F49" s="57"/>
      <c r="G49" s="10"/>
    </row>
    <row r="50" spans="1:8" x14ac:dyDescent="0.35">
      <c r="B50" s="190" t="s">
        <v>145</v>
      </c>
      <c r="C50" s="190"/>
      <c r="D50" s="190"/>
      <c r="E50" s="190"/>
      <c r="F50" s="190"/>
      <c r="G50" s="190"/>
      <c r="H50" s="190"/>
    </row>
    <row r="51" spans="1:8" ht="23.25" x14ac:dyDescent="0.35">
      <c r="A51" s="6"/>
      <c r="B51" s="6" t="s">
        <v>68</v>
      </c>
      <c r="C51" s="12"/>
      <c r="D51" s="12" t="s">
        <v>1</v>
      </c>
      <c r="E51" s="63">
        <f>SUM(G52+G59)</f>
        <v>120000</v>
      </c>
      <c r="F51" s="6" t="s">
        <v>6</v>
      </c>
      <c r="G51" s="9"/>
    </row>
    <row r="52" spans="1:8" x14ac:dyDescent="0.35">
      <c r="A52" s="10">
        <v>1</v>
      </c>
      <c r="B52" s="10" t="s">
        <v>148</v>
      </c>
      <c r="C52" s="10"/>
      <c r="D52" s="10"/>
      <c r="E52" s="14"/>
      <c r="F52" s="72" t="s">
        <v>304</v>
      </c>
      <c r="G52" s="73">
        <v>90000</v>
      </c>
      <c r="H52" s="1" t="s">
        <v>6</v>
      </c>
    </row>
    <row r="53" spans="1:8" x14ac:dyDescent="0.35">
      <c r="A53" s="10"/>
      <c r="B53" s="10" t="s">
        <v>149</v>
      </c>
      <c r="C53" s="10"/>
      <c r="D53" s="10"/>
      <c r="E53" s="14"/>
      <c r="F53" s="15"/>
      <c r="G53" s="10"/>
    </row>
    <row r="54" spans="1:8" x14ac:dyDescent="0.35">
      <c r="A54" s="10"/>
      <c r="B54" s="10" t="s">
        <v>316</v>
      </c>
      <c r="C54" s="10"/>
      <c r="D54" s="10"/>
      <c r="E54" s="14"/>
      <c r="F54" s="15"/>
      <c r="G54" s="10"/>
    </row>
    <row r="55" spans="1:8" x14ac:dyDescent="0.35">
      <c r="A55" s="10"/>
      <c r="B55" s="10" t="s">
        <v>317</v>
      </c>
      <c r="C55" s="10"/>
      <c r="D55" s="10"/>
      <c r="E55" s="14"/>
      <c r="F55" s="54"/>
      <c r="G55" s="10"/>
    </row>
    <row r="56" spans="1:8" x14ac:dyDescent="0.35">
      <c r="A56" s="126"/>
      <c r="B56" s="10" t="s">
        <v>295</v>
      </c>
      <c r="C56" s="58"/>
      <c r="D56" s="58"/>
      <c r="E56" s="131"/>
      <c r="F56" s="58"/>
      <c r="G56" s="58"/>
    </row>
    <row r="57" spans="1:8" x14ac:dyDescent="0.35">
      <c r="A57" s="126"/>
      <c r="B57" s="10" t="s">
        <v>301</v>
      </c>
      <c r="C57" s="58"/>
      <c r="D57" s="58"/>
      <c r="E57" s="131"/>
      <c r="F57" s="58"/>
      <c r="G57" s="58"/>
    </row>
    <row r="58" spans="1:8" x14ac:dyDescent="0.35">
      <c r="A58" s="126"/>
      <c r="B58" s="10" t="s">
        <v>302</v>
      </c>
      <c r="C58" s="58"/>
      <c r="D58" s="58"/>
      <c r="E58" s="131"/>
      <c r="F58" s="58"/>
      <c r="G58" s="58"/>
    </row>
    <row r="59" spans="1:8" x14ac:dyDescent="0.35">
      <c r="A59" s="10">
        <v>2</v>
      </c>
      <c r="B59" s="10" t="s">
        <v>89</v>
      </c>
      <c r="C59" s="10"/>
      <c r="D59" s="10"/>
      <c r="E59" s="14"/>
      <c r="F59" s="72" t="s">
        <v>304</v>
      </c>
      <c r="G59" s="73">
        <v>30000</v>
      </c>
      <c r="H59" s="1" t="s">
        <v>6</v>
      </c>
    </row>
    <row r="60" spans="1:8" x14ac:dyDescent="0.35">
      <c r="A60" s="10"/>
      <c r="B60" s="10" t="s">
        <v>318</v>
      </c>
      <c r="C60" s="10"/>
      <c r="D60" s="10"/>
      <c r="E60" s="14"/>
      <c r="F60" s="15"/>
      <c r="G60" s="10"/>
    </row>
    <row r="61" spans="1:8" x14ac:dyDescent="0.35">
      <c r="A61" s="126"/>
      <c r="B61" s="10" t="s">
        <v>295</v>
      </c>
      <c r="C61" s="58"/>
      <c r="D61" s="58"/>
      <c r="E61" s="131"/>
      <c r="F61" s="58"/>
      <c r="G61" s="58"/>
    </row>
    <row r="62" spans="1:8" x14ac:dyDescent="0.35">
      <c r="A62" s="126"/>
      <c r="B62" s="10" t="s">
        <v>301</v>
      </c>
      <c r="C62" s="58"/>
      <c r="D62" s="58"/>
      <c r="E62" s="131"/>
      <c r="F62" s="58"/>
      <c r="G62" s="58"/>
    </row>
    <row r="63" spans="1:8" x14ac:dyDescent="0.35">
      <c r="A63" s="126"/>
      <c r="B63" s="10" t="s">
        <v>302</v>
      </c>
      <c r="C63" s="58"/>
      <c r="D63" s="58"/>
      <c r="E63" s="131"/>
      <c r="F63" s="58"/>
      <c r="G63" s="58"/>
    </row>
    <row r="64" spans="1:8" ht="26.25" x14ac:dyDescent="0.4">
      <c r="A64" s="172" t="s">
        <v>340</v>
      </c>
      <c r="B64" s="172"/>
      <c r="C64" s="172"/>
      <c r="D64" s="153"/>
      <c r="E64" s="32" t="s">
        <v>1</v>
      </c>
      <c r="F64" s="160">
        <f>SUM(F65)</f>
        <v>24000</v>
      </c>
      <c r="G64" s="30" t="s">
        <v>6</v>
      </c>
      <c r="H64" s="156"/>
    </row>
    <row r="65" spans="1:9" ht="23.25" x14ac:dyDescent="0.35">
      <c r="A65" s="60"/>
      <c r="B65" s="35" t="s">
        <v>341</v>
      </c>
      <c r="C65" s="36"/>
      <c r="D65" s="40"/>
      <c r="E65" s="37" t="s">
        <v>1</v>
      </c>
      <c r="F65" s="160">
        <f>SUM(F66)</f>
        <v>24000</v>
      </c>
      <c r="G65" s="41" t="s">
        <v>6</v>
      </c>
      <c r="H65" s="157"/>
    </row>
    <row r="66" spans="1:9" ht="23.25" x14ac:dyDescent="0.35">
      <c r="A66" s="60"/>
      <c r="B66" s="41" t="s">
        <v>104</v>
      </c>
      <c r="C66" s="36"/>
      <c r="D66" s="40"/>
      <c r="E66" s="37" t="s">
        <v>1</v>
      </c>
      <c r="F66" s="160">
        <f>SUM(F67)</f>
        <v>24000</v>
      </c>
      <c r="G66" s="41" t="s">
        <v>6</v>
      </c>
      <c r="H66" s="157"/>
    </row>
    <row r="67" spans="1:9" ht="23.25" x14ac:dyDescent="0.35">
      <c r="A67" s="60"/>
      <c r="B67" s="11" t="s">
        <v>342</v>
      </c>
      <c r="C67" s="153"/>
      <c r="D67" s="153"/>
      <c r="E67" s="22" t="s">
        <v>1</v>
      </c>
      <c r="F67" s="160">
        <f>SUM(F68)</f>
        <v>24000</v>
      </c>
      <c r="G67" s="41" t="s">
        <v>6</v>
      </c>
      <c r="H67" s="158"/>
    </row>
    <row r="68" spans="1:9" x14ac:dyDescent="0.35">
      <c r="A68" s="126"/>
      <c r="B68" s="1" t="s">
        <v>347</v>
      </c>
      <c r="E68" s="25" t="s">
        <v>304</v>
      </c>
      <c r="F68" s="83">
        <v>24000</v>
      </c>
      <c r="G68" s="44" t="s">
        <v>6</v>
      </c>
      <c r="H68" s="159"/>
    </row>
    <row r="69" spans="1:9" x14ac:dyDescent="0.35">
      <c r="A69" s="126"/>
      <c r="B69" s="1" t="s">
        <v>343</v>
      </c>
      <c r="E69" s="25"/>
      <c r="G69"/>
      <c r="H69"/>
      <c r="I69"/>
    </row>
    <row r="70" spans="1:9" ht="23.25" x14ac:dyDescent="0.35">
      <c r="A70" s="43"/>
      <c r="B70" s="10" t="s">
        <v>344</v>
      </c>
      <c r="C70" s="153"/>
      <c r="D70" s="153"/>
      <c r="E70" s="154"/>
      <c r="F70" s="155"/>
      <c r="G70" s="153"/>
      <c r="H70" s="153"/>
      <c r="I70" s="123"/>
    </row>
    <row r="71" spans="1:9" ht="23.25" x14ac:dyDescent="0.35">
      <c r="A71" s="43"/>
      <c r="B71" s="58" t="s">
        <v>345</v>
      </c>
      <c r="C71" s="153"/>
      <c r="D71" s="153"/>
      <c r="E71" s="154"/>
      <c r="F71" s="155"/>
      <c r="G71" s="153"/>
      <c r="H71" s="153"/>
      <c r="I71" s="123"/>
    </row>
    <row r="72" spans="1:9" ht="21" customHeight="1" x14ac:dyDescent="0.35">
      <c r="A72" s="60"/>
      <c r="B72" s="58" t="s">
        <v>346</v>
      </c>
      <c r="C72" s="153"/>
      <c r="D72" s="153"/>
      <c r="E72" s="154"/>
      <c r="F72" s="155"/>
      <c r="G72" s="153"/>
      <c r="H72" s="153"/>
      <c r="I72" s="123"/>
    </row>
    <row r="73" spans="1:9" x14ac:dyDescent="0.35">
      <c r="E73" s="25"/>
    </row>
    <row r="74" spans="1:9" x14ac:dyDescent="0.35">
      <c r="E74" s="25"/>
    </row>
    <row r="75" spans="1:9" x14ac:dyDescent="0.35">
      <c r="E75" s="25"/>
    </row>
    <row r="76" spans="1:9" x14ac:dyDescent="0.35">
      <c r="E76" s="25"/>
    </row>
    <row r="77" spans="1:9" x14ac:dyDescent="0.35">
      <c r="E77" s="25"/>
    </row>
    <row r="78" spans="1:9" x14ac:dyDescent="0.35">
      <c r="E78" s="25"/>
    </row>
    <row r="79" spans="1:9" x14ac:dyDescent="0.35">
      <c r="E79" s="25"/>
    </row>
    <row r="80" spans="1:9" x14ac:dyDescent="0.35">
      <c r="E80" s="25"/>
    </row>
    <row r="81" spans="5:5" x14ac:dyDescent="0.35">
      <c r="E81" s="25"/>
    </row>
    <row r="82" spans="5:5" x14ac:dyDescent="0.35">
      <c r="E82" s="25"/>
    </row>
    <row r="83" spans="5:5" x14ac:dyDescent="0.35">
      <c r="E83" s="25"/>
    </row>
    <row r="84" spans="5:5" x14ac:dyDescent="0.35">
      <c r="E84" s="25"/>
    </row>
  </sheetData>
  <mergeCells count="3">
    <mergeCell ref="A64:C64"/>
    <mergeCell ref="A1:H1"/>
    <mergeCell ref="A23:C23"/>
  </mergeCells>
  <pageMargins left="0.43" right="0.25" top="0.3" bottom="0.24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FECD2-02B9-4A02-A6A4-FA7FF68F450E}">
  <dimension ref="A1:P120"/>
  <sheetViews>
    <sheetView topLeftCell="A10" workbookViewId="0">
      <selection activeCell="B10" sqref="B10:G12"/>
    </sheetView>
  </sheetViews>
  <sheetFormatPr defaultRowHeight="21" x14ac:dyDescent="0.35"/>
  <cols>
    <col min="1" max="1" width="4.5" style="1" customWidth="1"/>
    <col min="2" max="2" width="22.375" style="1" customWidth="1"/>
    <col min="3" max="3" width="7.75" style="1" customWidth="1"/>
    <col min="4" max="4" width="10.25" style="1" customWidth="1"/>
    <col min="5" max="5" width="14.25" style="1" customWidth="1"/>
    <col min="6" max="6" width="11.25" style="1" customWidth="1"/>
    <col min="7" max="7" width="10.375" style="1" customWidth="1"/>
    <col min="8" max="8" width="7.75" style="1" customWidth="1"/>
    <col min="9" max="16384" width="9" style="1"/>
  </cols>
  <sheetData>
    <row r="1" spans="1:16" ht="38.25" customHeight="1" x14ac:dyDescent="0.45">
      <c r="A1" s="169" t="s">
        <v>151</v>
      </c>
      <c r="B1" s="169"/>
      <c r="C1" s="169"/>
      <c r="D1" s="169"/>
      <c r="E1" s="169"/>
      <c r="F1" s="169"/>
      <c r="G1" s="169"/>
      <c r="H1" s="169"/>
      <c r="J1" s="169"/>
      <c r="K1" s="169"/>
      <c r="L1" s="169"/>
      <c r="M1" s="169"/>
      <c r="N1" s="169"/>
      <c r="O1" s="169"/>
      <c r="P1" s="169"/>
    </row>
    <row r="2" spans="1:16" ht="37.5" customHeight="1" x14ac:dyDescent="0.4">
      <c r="A2" s="172" t="s">
        <v>152</v>
      </c>
      <c r="B2" s="172"/>
      <c r="C2" s="4" t="s">
        <v>1</v>
      </c>
      <c r="D2" s="61">
        <f>SUM(D3)</f>
        <v>30000</v>
      </c>
      <c r="E2" s="2" t="s">
        <v>153</v>
      </c>
      <c r="F2" s="5"/>
      <c r="G2" s="10"/>
      <c r="J2" s="6"/>
      <c r="K2" s="2"/>
      <c r="L2" s="4"/>
      <c r="M2" s="61"/>
      <c r="N2" s="2"/>
      <c r="O2" s="5"/>
      <c r="P2" s="10"/>
    </row>
    <row r="3" spans="1:16" ht="34.5" customHeight="1" x14ac:dyDescent="0.4">
      <c r="A3" s="174" t="s">
        <v>154</v>
      </c>
      <c r="B3" s="174"/>
      <c r="C3" s="5" t="s">
        <v>1</v>
      </c>
      <c r="D3" s="61">
        <f>D4</f>
        <v>30000</v>
      </c>
      <c r="E3" s="62" t="s">
        <v>6</v>
      </c>
      <c r="F3" s="5"/>
      <c r="G3" s="10"/>
      <c r="J3" s="2"/>
      <c r="K3" s="2"/>
      <c r="L3" s="5"/>
      <c r="M3" s="61"/>
      <c r="N3" s="62"/>
      <c r="O3" s="5"/>
      <c r="P3" s="10"/>
    </row>
    <row r="4" spans="1:16" ht="33" customHeight="1" x14ac:dyDescent="0.35">
      <c r="A4" s="10"/>
      <c r="B4" s="17" t="s">
        <v>91</v>
      </c>
      <c r="C4" s="9" t="s">
        <v>1</v>
      </c>
      <c r="D4" s="63">
        <f>SUM(E5,E9)</f>
        <v>30000</v>
      </c>
      <c r="E4" s="17" t="s">
        <v>6</v>
      </c>
      <c r="F4" s="13"/>
      <c r="G4" s="10"/>
      <c r="J4" s="10"/>
      <c r="K4" s="6"/>
      <c r="L4" s="9"/>
      <c r="M4" s="63"/>
      <c r="N4" s="17"/>
      <c r="O4" s="13"/>
      <c r="P4" s="10"/>
    </row>
    <row r="5" spans="1:16" ht="26.25" customHeight="1" x14ac:dyDescent="0.35">
      <c r="A5" s="10">
        <v>1</v>
      </c>
      <c r="B5" s="10" t="s">
        <v>94</v>
      </c>
      <c r="C5" s="10"/>
      <c r="D5" s="14" t="s">
        <v>304</v>
      </c>
      <c r="E5" s="64">
        <v>20000</v>
      </c>
      <c r="F5" s="74" t="s">
        <v>6</v>
      </c>
      <c r="G5" s="10"/>
      <c r="J5" s="10"/>
      <c r="K5" s="10"/>
      <c r="L5" s="10"/>
      <c r="M5" s="14"/>
      <c r="N5" s="64"/>
      <c r="O5" s="13"/>
      <c r="P5" s="10"/>
    </row>
    <row r="6" spans="1:16" x14ac:dyDescent="0.35">
      <c r="A6" s="10"/>
      <c r="B6" s="10" t="s">
        <v>155</v>
      </c>
      <c r="C6" s="10"/>
      <c r="D6" s="14"/>
      <c r="E6" s="14"/>
      <c r="F6" s="13"/>
      <c r="G6" s="10"/>
      <c r="J6" s="10"/>
      <c r="K6" s="10"/>
      <c r="L6" s="10"/>
      <c r="M6" s="14"/>
      <c r="N6" s="14"/>
      <c r="O6" s="13"/>
      <c r="P6" s="10"/>
    </row>
    <row r="7" spans="1:16" x14ac:dyDescent="0.35">
      <c r="A7" s="10"/>
      <c r="B7" s="10" t="s">
        <v>100</v>
      </c>
      <c r="C7" s="10"/>
      <c r="D7" s="10"/>
      <c r="E7" s="14"/>
      <c r="F7" s="15"/>
      <c r="G7" s="10"/>
      <c r="J7" s="10"/>
      <c r="K7" s="10"/>
      <c r="L7" s="10"/>
      <c r="M7" s="10"/>
      <c r="N7" s="14"/>
      <c r="O7" s="15"/>
      <c r="P7" s="10"/>
    </row>
    <row r="8" spans="1:16" x14ac:dyDescent="0.35">
      <c r="A8" s="10"/>
      <c r="B8" s="10" t="s">
        <v>101</v>
      </c>
      <c r="C8" s="10"/>
      <c r="D8" s="10"/>
      <c r="E8" s="14"/>
      <c r="F8" s="15"/>
      <c r="G8" s="10"/>
      <c r="J8" s="10"/>
      <c r="K8" s="10"/>
      <c r="L8" s="10"/>
      <c r="M8" s="10"/>
      <c r="N8" s="14"/>
      <c r="O8" s="15"/>
      <c r="P8" s="10"/>
    </row>
    <row r="9" spans="1:16" x14ac:dyDescent="0.35">
      <c r="A9" s="10">
        <v>2</v>
      </c>
      <c r="B9" s="10" t="s">
        <v>96</v>
      </c>
      <c r="C9" s="10"/>
      <c r="D9" s="14" t="s">
        <v>304</v>
      </c>
      <c r="E9" s="64">
        <v>10000</v>
      </c>
      <c r="F9" s="74" t="s">
        <v>6</v>
      </c>
      <c r="G9" s="10"/>
      <c r="J9" s="10"/>
      <c r="K9" s="10"/>
      <c r="L9" s="10"/>
      <c r="M9" s="14"/>
      <c r="N9" s="64"/>
      <c r="O9" s="13"/>
      <c r="P9" s="10"/>
    </row>
    <row r="10" spans="1:16" x14ac:dyDescent="0.35">
      <c r="A10" s="10"/>
      <c r="B10" s="10" t="s">
        <v>156</v>
      </c>
      <c r="C10" s="10"/>
      <c r="D10" s="10"/>
      <c r="E10" s="14"/>
      <c r="F10" s="13"/>
      <c r="G10" s="10"/>
      <c r="J10" s="10"/>
      <c r="K10" s="10"/>
      <c r="L10" s="10"/>
      <c r="M10" s="10"/>
      <c r="N10" s="14"/>
      <c r="O10" s="13"/>
      <c r="P10" s="10"/>
    </row>
    <row r="11" spans="1:16" x14ac:dyDescent="0.35">
      <c r="A11" s="10"/>
      <c r="B11" s="10" t="s">
        <v>100</v>
      </c>
      <c r="C11" s="10"/>
      <c r="D11" s="10"/>
      <c r="E11" s="14"/>
      <c r="F11" s="15"/>
      <c r="G11" s="10"/>
      <c r="J11" s="10"/>
      <c r="K11" s="10"/>
      <c r="L11" s="10"/>
      <c r="M11" s="10"/>
      <c r="N11" s="14"/>
      <c r="O11" s="15"/>
      <c r="P11" s="10"/>
    </row>
    <row r="12" spans="1:16" x14ac:dyDescent="0.35">
      <c r="A12" s="10"/>
      <c r="B12" s="10" t="s">
        <v>101</v>
      </c>
      <c r="C12" s="10"/>
      <c r="D12" s="10"/>
      <c r="E12" s="14"/>
      <c r="F12" s="15"/>
      <c r="G12" s="10"/>
      <c r="J12" s="10"/>
      <c r="K12" s="10"/>
      <c r="L12" s="10"/>
      <c r="M12" s="10"/>
      <c r="N12" s="14"/>
      <c r="O12" s="15"/>
      <c r="P12" s="10"/>
    </row>
    <row r="13" spans="1:16" x14ac:dyDescent="0.35">
      <c r="A13" s="10"/>
      <c r="B13" s="10"/>
      <c r="C13" s="10"/>
      <c r="D13" s="10"/>
      <c r="E13" s="14"/>
      <c r="F13" s="15"/>
      <c r="G13" s="10"/>
      <c r="J13" s="10"/>
      <c r="K13" s="10"/>
      <c r="L13" s="10"/>
      <c r="M13" s="10"/>
      <c r="N13" s="14"/>
      <c r="O13" s="15"/>
      <c r="P13" s="10"/>
    </row>
    <row r="14" spans="1:16" x14ac:dyDescent="0.35">
      <c r="A14" s="10"/>
      <c r="B14" s="10"/>
      <c r="C14" s="10"/>
      <c r="D14" s="10"/>
      <c r="E14" s="14"/>
      <c r="F14" s="15"/>
      <c r="G14" s="10"/>
      <c r="J14" s="10"/>
      <c r="K14" s="10"/>
      <c r="L14" s="10"/>
      <c r="M14" s="10"/>
      <c r="N14" s="14"/>
      <c r="O14" s="15"/>
      <c r="P14" s="10"/>
    </row>
    <row r="15" spans="1:16" x14ac:dyDescent="0.35">
      <c r="A15" s="10"/>
      <c r="B15" s="10"/>
      <c r="C15" s="10"/>
      <c r="D15" s="10"/>
      <c r="E15" s="14"/>
      <c r="F15" s="15"/>
      <c r="G15" s="10"/>
      <c r="J15" s="10"/>
      <c r="K15" s="10"/>
      <c r="L15" s="10"/>
      <c r="M15" s="10"/>
      <c r="N15" s="14"/>
      <c r="O15" s="15"/>
      <c r="P15" s="10"/>
    </row>
    <row r="16" spans="1:16" x14ac:dyDescent="0.35">
      <c r="A16" s="10"/>
      <c r="B16" s="10"/>
      <c r="C16" s="10"/>
      <c r="D16" s="10"/>
      <c r="E16" s="14"/>
      <c r="F16" s="15"/>
      <c r="G16" s="10"/>
      <c r="J16" s="10"/>
      <c r="K16" s="10"/>
      <c r="L16" s="10"/>
      <c r="M16" s="10"/>
      <c r="N16" s="14"/>
      <c r="O16" s="15"/>
      <c r="P16" s="10"/>
    </row>
    <row r="17" spans="1:16" x14ac:dyDescent="0.35">
      <c r="A17" s="10"/>
      <c r="B17" s="10"/>
      <c r="C17" s="10"/>
      <c r="D17" s="10"/>
      <c r="E17" s="14"/>
      <c r="F17" s="15"/>
      <c r="G17" s="10"/>
      <c r="J17" s="10"/>
      <c r="K17" s="10"/>
      <c r="L17" s="10"/>
      <c r="M17" s="10"/>
      <c r="N17" s="14"/>
      <c r="O17" s="15"/>
      <c r="P17" s="10"/>
    </row>
    <row r="18" spans="1:16" x14ac:dyDescent="0.35">
      <c r="A18" s="10"/>
      <c r="B18" s="10"/>
      <c r="C18" s="10"/>
      <c r="D18" s="10"/>
      <c r="E18" s="14"/>
      <c r="F18" s="15"/>
      <c r="G18" s="10"/>
      <c r="J18" s="10"/>
      <c r="K18" s="10"/>
      <c r="L18" s="10"/>
      <c r="M18" s="10"/>
      <c r="N18" s="14"/>
      <c r="O18" s="15"/>
      <c r="P18" s="10"/>
    </row>
    <row r="19" spans="1:16" x14ac:dyDescent="0.35">
      <c r="A19" s="10"/>
      <c r="B19" s="10"/>
      <c r="C19" s="10"/>
      <c r="D19" s="10"/>
      <c r="E19" s="14"/>
      <c r="F19" s="15"/>
      <c r="G19" s="10"/>
      <c r="J19" s="10"/>
      <c r="K19" s="10"/>
      <c r="L19" s="10"/>
      <c r="M19" s="10"/>
      <c r="N19" s="14"/>
      <c r="O19" s="15"/>
      <c r="P19" s="10"/>
    </row>
    <row r="20" spans="1:16" x14ac:dyDescent="0.35">
      <c r="A20" s="10"/>
      <c r="B20" s="10"/>
      <c r="C20" s="10"/>
      <c r="D20" s="10"/>
      <c r="E20" s="14"/>
      <c r="F20" s="15"/>
      <c r="G20" s="10"/>
      <c r="J20" s="10"/>
      <c r="K20" s="10"/>
      <c r="L20" s="10"/>
      <c r="M20" s="10"/>
      <c r="N20" s="14"/>
      <c r="O20" s="15"/>
      <c r="P20" s="10"/>
    </row>
    <row r="21" spans="1:16" x14ac:dyDescent="0.35">
      <c r="A21" s="10"/>
      <c r="B21" s="10"/>
      <c r="C21" s="10"/>
      <c r="D21" s="10"/>
      <c r="E21" s="14"/>
      <c r="F21" s="15"/>
      <c r="G21" s="10"/>
      <c r="J21" s="10"/>
      <c r="K21" s="10"/>
      <c r="L21" s="10"/>
      <c r="M21" s="10"/>
      <c r="N21" s="14"/>
      <c r="O21" s="15"/>
      <c r="P21" s="10"/>
    </row>
    <row r="22" spans="1:16" x14ac:dyDescent="0.35">
      <c r="A22" s="10"/>
      <c r="B22" s="10"/>
      <c r="C22" s="10"/>
      <c r="D22" s="10"/>
      <c r="E22" s="14"/>
      <c r="F22" s="15"/>
      <c r="G22" s="10"/>
      <c r="J22" s="10"/>
      <c r="K22" s="10"/>
      <c r="L22" s="10"/>
      <c r="M22" s="10"/>
      <c r="N22" s="14"/>
      <c r="O22" s="15"/>
      <c r="P22" s="10"/>
    </row>
    <row r="23" spans="1:16" x14ac:dyDescent="0.35">
      <c r="A23" s="10"/>
      <c r="B23" s="10"/>
      <c r="C23" s="10"/>
      <c r="D23" s="10"/>
      <c r="E23" s="14"/>
      <c r="F23" s="15"/>
      <c r="G23" s="10"/>
      <c r="J23" s="10"/>
      <c r="K23" s="10"/>
      <c r="L23" s="10"/>
      <c r="M23" s="10"/>
      <c r="N23" s="14"/>
      <c r="O23" s="15"/>
      <c r="P23" s="10"/>
    </row>
    <row r="24" spans="1:16" x14ac:dyDescent="0.35">
      <c r="A24" s="10"/>
      <c r="B24" s="10"/>
      <c r="C24" s="10"/>
      <c r="D24" s="10"/>
      <c r="E24" s="14"/>
      <c r="F24" s="15"/>
      <c r="G24" s="10"/>
      <c r="J24" s="10"/>
      <c r="K24" s="10"/>
      <c r="L24" s="10"/>
      <c r="M24" s="10"/>
      <c r="N24" s="14"/>
      <c r="O24" s="15"/>
      <c r="P24" s="10"/>
    </row>
    <row r="25" spans="1:16" x14ac:dyDescent="0.35">
      <c r="A25" s="10"/>
      <c r="B25" s="10"/>
      <c r="C25" s="10"/>
      <c r="D25" s="10"/>
      <c r="E25" s="14"/>
      <c r="F25" s="15"/>
      <c r="G25" s="10"/>
      <c r="J25" s="10"/>
      <c r="K25" s="10"/>
      <c r="L25" s="10"/>
      <c r="M25" s="10"/>
      <c r="N25" s="14"/>
      <c r="O25" s="15"/>
      <c r="P25" s="10"/>
    </row>
    <row r="26" spans="1:16" x14ac:dyDescent="0.35">
      <c r="A26" s="10"/>
      <c r="B26" s="10"/>
      <c r="C26" s="10"/>
      <c r="D26" s="10"/>
      <c r="E26" s="14"/>
      <c r="F26" s="15"/>
      <c r="G26" s="10"/>
      <c r="J26" s="10"/>
      <c r="K26" s="10"/>
      <c r="L26" s="10"/>
      <c r="M26" s="10"/>
      <c r="N26" s="14"/>
      <c r="O26" s="15"/>
      <c r="P26" s="10"/>
    </row>
    <row r="27" spans="1:16" x14ac:dyDescent="0.35">
      <c r="A27" s="10"/>
      <c r="B27" s="10"/>
      <c r="C27" s="10"/>
      <c r="D27" s="10"/>
      <c r="E27" s="14"/>
      <c r="F27" s="15"/>
      <c r="G27" s="10"/>
      <c r="J27" s="10"/>
      <c r="K27" s="10"/>
      <c r="L27" s="10"/>
      <c r="M27" s="10"/>
      <c r="N27" s="14"/>
      <c r="O27" s="15"/>
      <c r="P27" s="10"/>
    </row>
    <row r="28" spans="1:16" x14ac:dyDescent="0.35">
      <c r="A28" s="10"/>
      <c r="B28" s="10"/>
      <c r="C28" s="10"/>
      <c r="D28" s="10"/>
      <c r="E28" s="14"/>
      <c r="F28" s="15"/>
      <c r="G28" s="10"/>
      <c r="J28" s="10"/>
      <c r="K28" s="10"/>
      <c r="L28" s="10"/>
      <c r="M28" s="10"/>
      <c r="N28" s="14"/>
      <c r="O28" s="15"/>
      <c r="P28" s="10"/>
    </row>
    <row r="29" spans="1:16" x14ac:dyDescent="0.35">
      <c r="A29" s="10"/>
      <c r="B29" s="10"/>
      <c r="C29" s="10"/>
      <c r="D29" s="10"/>
      <c r="E29" s="14"/>
      <c r="F29" s="15"/>
      <c r="G29" s="10"/>
      <c r="J29" s="10"/>
      <c r="K29" s="10"/>
      <c r="L29" s="10"/>
      <c r="M29" s="10"/>
      <c r="N29" s="14"/>
      <c r="O29" s="15"/>
      <c r="P29" s="10"/>
    </row>
    <row r="30" spans="1:16" x14ac:dyDescent="0.35">
      <c r="A30" s="10"/>
      <c r="B30" s="10"/>
      <c r="C30" s="10"/>
      <c r="D30" s="10"/>
      <c r="E30" s="14"/>
      <c r="F30" s="15"/>
      <c r="G30" s="10"/>
      <c r="J30" s="10"/>
      <c r="K30" s="10"/>
      <c r="L30" s="10"/>
      <c r="M30" s="10"/>
      <c r="N30" s="14"/>
      <c r="O30" s="15"/>
      <c r="P30" s="10"/>
    </row>
    <row r="31" spans="1:16" x14ac:dyDescent="0.35">
      <c r="A31" s="10"/>
      <c r="B31" s="10"/>
      <c r="C31" s="10"/>
      <c r="D31" s="10"/>
      <c r="E31" s="14"/>
      <c r="F31" s="15"/>
      <c r="G31" s="10"/>
      <c r="J31" s="10"/>
      <c r="K31" s="10"/>
      <c r="L31" s="10"/>
      <c r="M31" s="10"/>
      <c r="N31" s="14"/>
      <c r="O31" s="15"/>
      <c r="P31" s="10"/>
    </row>
    <row r="32" spans="1:16" x14ac:dyDescent="0.35">
      <c r="A32" s="10"/>
      <c r="B32" s="10"/>
      <c r="C32" s="10"/>
      <c r="D32" s="10"/>
      <c r="E32" s="14"/>
      <c r="F32" s="15"/>
      <c r="G32" s="10"/>
      <c r="J32" s="10"/>
      <c r="K32" s="10"/>
      <c r="L32" s="10"/>
      <c r="M32" s="10"/>
      <c r="N32" s="14"/>
      <c r="O32" s="15"/>
      <c r="P32" s="10"/>
    </row>
    <row r="33" spans="1:16" ht="37.5" customHeight="1" x14ac:dyDescent="0.45">
      <c r="A33" s="169" t="s">
        <v>151</v>
      </c>
      <c r="B33" s="169"/>
      <c r="C33" s="169"/>
      <c r="D33" s="169"/>
      <c r="E33" s="169"/>
      <c r="F33" s="169"/>
      <c r="G33" s="169"/>
      <c r="H33" s="169"/>
      <c r="J33" s="10"/>
      <c r="K33" s="10"/>
      <c r="L33" s="10"/>
      <c r="M33" s="10"/>
      <c r="N33" s="14"/>
      <c r="O33" s="15"/>
      <c r="P33" s="10"/>
    </row>
    <row r="34" spans="1:16" ht="36" customHeight="1" x14ac:dyDescent="0.4">
      <c r="A34" s="172" t="s">
        <v>157</v>
      </c>
      <c r="B34" s="172"/>
      <c r="C34" s="4"/>
      <c r="D34" s="4" t="s">
        <v>1</v>
      </c>
      <c r="E34" s="61">
        <f>SUM(E35,E65)</f>
        <v>579900</v>
      </c>
      <c r="F34" s="62" t="s">
        <v>153</v>
      </c>
      <c r="G34" s="5"/>
    </row>
    <row r="35" spans="1:16" ht="26.25" x14ac:dyDescent="0.4">
      <c r="A35" s="174" t="s">
        <v>154</v>
      </c>
      <c r="B35" s="174"/>
      <c r="C35" s="65"/>
      <c r="D35" s="65" t="s">
        <v>1</v>
      </c>
      <c r="E35" s="61">
        <f>SUM(E36,E50)</f>
        <v>188400</v>
      </c>
      <c r="F35" s="62" t="s">
        <v>6</v>
      </c>
      <c r="G35" s="5"/>
    </row>
    <row r="36" spans="1:16" ht="27" customHeight="1" x14ac:dyDescent="0.35">
      <c r="A36" s="6"/>
      <c r="B36" s="6" t="s">
        <v>23</v>
      </c>
      <c r="C36" s="7"/>
      <c r="D36" s="12" t="s">
        <v>1</v>
      </c>
      <c r="E36" s="19">
        <f>SUM(E37)</f>
        <v>98400</v>
      </c>
      <c r="F36" s="17" t="s">
        <v>6</v>
      </c>
      <c r="G36" s="10"/>
    </row>
    <row r="37" spans="1:16" ht="23.25" x14ac:dyDescent="0.35">
      <c r="A37" s="6"/>
      <c r="B37" s="6" t="s">
        <v>32</v>
      </c>
      <c r="C37" s="12"/>
      <c r="D37" s="12" t="s">
        <v>1</v>
      </c>
      <c r="E37" s="18">
        <f>SUM(F38)</f>
        <v>98400</v>
      </c>
      <c r="F37" s="6" t="s">
        <v>6</v>
      </c>
      <c r="G37" s="10"/>
    </row>
    <row r="38" spans="1:16" ht="26.25" customHeight="1" x14ac:dyDescent="0.35">
      <c r="A38" s="11" t="s">
        <v>33</v>
      </c>
      <c r="B38" s="11" t="s">
        <v>34</v>
      </c>
      <c r="C38" s="21"/>
      <c r="D38" s="21"/>
      <c r="E38" s="22" t="s">
        <v>1</v>
      </c>
      <c r="F38" s="24">
        <f>SUM(F39)</f>
        <v>98400</v>
      </c>
      <c r="G38" s="11" t="s">
        <v>6</v>
      </c>
    </row>
    <row r="39" spans="1:16" ht="24" customHeight="1" x14ac:dyDescent="0.35">
      <c r="A39" s="10"/>
      <c r="B39" s="10" t="s">
        <v>325</v>
      </c>
      <c r="C39" s="10"/>
      <c r="D39" s="10"/>
      <c r="E39" s="14" t="s">
        <v>304</v>
      </c>
      <c r="F39" s="15">
        <v>98400</v>
      </c>
      <c r="G39" s="10" t="s">
        <v>6</v>
      </c>
    </row>
    <row r="40" spans="1:16" ht="26.25" customHeight="1" x14ac:dyDescent="0.35">
      <c r="A40" s="10"/>
      <c r="B40" s="10" t="s">
        <v>386</v>
      </c>
      <c r="C40" s="10"/>
      <c r="D40" s="10"/>
      <c r="E40" s="14"/>
      <c r="F40" s="13"/>
      <c r="G40" s="10"/>
    </row>
    <row r="41" spans="1:16" x14ac:dyDescent="0.35">
      <c r="A41" s="10"/>
      <c r="B41" s="10" t="s">
        <v>44</v>
      </c>
      <c r="C41" s="10"/>
      <c r="D41" s="10"/>
      <c r="E41" s="14"/>
      <c r="F41" s="13"/>
      <c r="G41" s="10"/>
    </row>
    <row r="42" spans="1:16" x14ac:dyDescent="0.35">
      <c r="A42" s="10"/>
      <c r="B42" s="10" t="s">
        <v>45</v>
      </c>
      <c r="C42" s="10"/>
      <c r="D42" s="10"/>
      <c r="E42" s="14"/>
      <c r="F42" s="13"/>
      <c r="G42" s="10"/>
    </row>
    <row r="43" spans="1:16" x14ac:dyDescent="0.35">
      <c r="A43" s="10"/>
      <c r="B43" s="123" t="s">
        <v>326</v>
      </c>
      <c r="C43" s="123"/>
      <c r="D43" s="123"/>
      <c r="E43" s="82"/>
      <c r="F43" s="123"/>
      <c r="G43" s="123"/>
      <c r="H43" s="123"/>
    </row>
    <row r="44" spans="1:16" x14ac:dyDescent="0.35">
      <c r="A44" s="10"/>
      <c r="B44" s="151" t="s">
        <v>327</v>
      </c>
      <c r="C44" s="123"/>
      <c r="D44" s="123"/>
      <c r="E44" s="82"/>
      <c r="F44" s="123"/>
      <c r="G44" s="123"/>
      <c r="H44" s="123"/>
    </row>
    <row r="45" spans="1:16" x14ac:dyDescent="0.35">
      <c r="A45" s="10"/>
      <c r="B45" s="151" t="s">
        <v>329</v>
      </c>
      <c r="C45" s="123"/>
      <c r="D45" s="123"/>
      <c r="E45" s="82"/>
      <c r="F45" s="123"/>
      <c r="G45" s="123"/>
      <c r="H45" s="123"/>
    </row>
    <row r="46" spans="1:16" x14ac:dyDescent="0.35">
      <c r="A46" s="10"/>
      <c r="B46" s="151" t="s">
        <v>328</v>
      </c>
      <c r="C46" s="123"/>
      <c r="D46" s="123"/>
      <c r="E46" s="82"/>
      <c r="F46" s="123"/>
      <c r="G46" s="123"/>
      <c r="H46" s="123"/>
    </row>
    <row r="47" spans="1:16" x14ac:dyDescent="0.35">
      <c r="A47" s="10"/>
      <c r="B47" s="151" t="s">
        <v>330</v>
      </c>
      <c r="C47" s="123"/>
      <c r="D47" s="123"/>
      <c r="E47" s="82"/>
      <c r="F47" s="123"/>
      <c r="G47" s="123"/>
      <c r="H47" s="123"/>
    </row>
    <row r="48" spans="1:16" x14ac:dyDescent="0.35">
      <c r="A48" s="10"/>
      <c r="B48" s="10" t="s">
        <v>51</v>
      </c>
      <c r="C48" s="10"/>
      <c r="D48" s="10"/>
      <c r="E48" s="14"/>
      <c r="F48" s="13"/>
      <c r="G48" s="10"/>
    </row>
    <row r="49" spans="1:7" x14ac:dyDescent="0.35">
      <c r="A49" s="10"/>
      <c r="B49" s="10"/>
      <c r="C49" s="10"/>
      <c r="D49" s="10"/>
      <c r="E49" s="14"/>
      <c r="F49" s="13"/>
      <c r="G49" s="10"/>
    </row>
    <row r="50" spans="1:7" ht="29.25" customHeight="1" x14ac:dyDescent="0.35">
      <c r="A50" s="10"/>
      <c r="B50" s="6" t="s">
        <v>91</v>
      </c>
      <c r="C50" s="6"/>
      <c r="D50" s="9" t="s">
        <v>1</v>
      </c>
      <c r="E50" s="67">
        <f>SUM(F51:F56)</f>
        <v>90000</v>
      </c>
      <c r="F50" s="9" t="s">
        <v>6</v>
      </c>
      <c r="G50" s="27"/>
    </row>
    <row r="51" spans="1:7" x14ac:dyDescent="0.35">
      <c r="A51" s="10">
        <v>1</v>
      </c>
      <c r="B51" s="10" t="s">
        <v>331</v>
      </c>
      <c r="C51" s="10"/>
      <c r="E51" s="14" t="s">
        <v>304</v>
      </c>
      <c r="F51" s="68">
        <v>30000</v>
      </c>
      <c r="G51" s="10" t="s">
        <v>6</v>
      </c>
    </row>
    <row r="52" spans="1:7" x14ac:dyDescent="0.35">
      <c r="A52" s="10"/>
      <c r="B52" s="10" t="s">
        <v>158</v>
      </c>
      <c r="C52" s="10"/>
      <c r="E52" s="14"/>
      <c r="F52" s="68"/>
      <c r="G52" s="10"/>
    </row>
    <row r="53" spans="1:7" x14ac:dyDescent="0.35">
      <c r="A53" s="10"/>
      <c r="B53" s="10" t="s">
        <v>100</v>
      </c>
      <c r="C53" s="10"/>
      <c r="D53" s="10"/>
      <c r="E53" s="14"/>
      <c r="F53" s="15"/>
      <c r="G53" s="10"/>
    </row>
    <row r="54" spans="1:7" x14ac:dyDescent="0.35">
      <c r="A54" s="10"/>
      <c r="B54" s="10" t="s">
        <v>101</v>
      </c>
      <c r="C54" s="10"/>
      <c r="D54" s="10"/>
      <c r="E54" s="14"/>
      <c r="F54" s="15"/>
      <c r="G54" s="10"/>
    </row>
    <row r="55" spans="1:7" x14ac:dyDescent="0.35">
      <c r="A55" s="10">
        <v>2</v>
      </c>
      <c r="B55" s="10" t="s">
        <v>332</v>
      </c>
      <c r="C55" s="10"/>
      <c r="E55" s="14" t="s">
        <v>304</v>
      </c>
      <c r="F55" s="68">
        <v>60000</v>
      </c>
      <c r="G55" s="10" t="s">
        <v>6</v>
      </c>
    </row>
    <row r="56" spans="1:7" x14ac:dyDescent="0.35">
      <c r="A56" s="10"/>
      <c r="B56" s="10" t="s">
        <v>159</v>
      </c>
      <c r="C56" s="10"/>
      <c r="D56" s="10"/>
      <c r="E56" s="14"/>
      <c r="F56" s="13"/>
      <c r="G56" s="27"/>
    </row>
    <row r="57" spans="1:7" x14ac:dyDescent="0.35">
      <c r="A57" s="10"/>
      <c r="B57" s="10" t="s">
        <v>100</v>
      </c>
      <c r="C57" s="10"/>
      <c r="D57" s="10"/>
      <c r="E57" s="14"/>
      <c r="F57" s="15"/>
      <c r="G57" s="10"/>
    </row>
    <row r="58" spans="1:7" x14ac:dyDescent="0.35">
      <c r="A58" s="10"/>
      <c r="B58" s="10" t="s">
        <v>101</v>
      </c>
      <c r="C58" s="10"/>
      <c r="D58" s="10"/>
      <c r="E58" s="14"/>
      <c r="F58" s="15"/>
      <c r="G58" s="10"/>
    </row>
    <row r="59" spans="1:7" x14ac:dyDescent="0.35">
      <c r="A59" s="10"/>
      <c r="B59" s="10"/>
      <c r="C59" s="10"/>
      <c r="D59" s="10"/>
      <c r="E59" s="14"/>
      <c r="F59" s="15"/>
      <c r="G59" s="10"/>
    </row>
    <row r="60" spans="1:7" x14ac:dyDescent="0.35">
      <c r="A60" s="10"/>
      <c r="B60" s="10"/>
      <c r="C60" s="10"/>
      <c r="D60" s="10"/>
      <c r="E60" s="14"/>
      <c r="F60" s="15"/>
      <c r="G60" s="10"/>
    </row>
    <row r="61" spans="1:7" x14ac:dyDescent="0.35">
      <c r="A61" s="10"/>
      <c r="B61" s="10"/>
      <c r="C61" s="10"/>
      <c r="D61" s="10"/>
      <c r="E61" s="14"/>
      <c r="F61" s="15"/>
      <c r="G61" s="10"/>
    </row>
    <row r="62" spans="1:7" x14ac:dyDescent="0.35">
      <c r="A62" s="10"/>
      <c r="B62" s="10"/>
      <c r="C62" s="10"/>
      <c r="D62" s="10"/>
      <c r="E62" s="14"/>
      <c r="F62" s="15"/>
      <c r="G62" s="10"/>
    </row>
    <row r="63" spans="1:7" x14ac:dyDescent="0.35">
      <c r="A63" s="10"/>
      <c r="B63" s="10"/>
      <c r="C63" s="10"/>
      <c r="D63" s="10"/>
      <c r="E63" s="14"/>
      <c r="F63" s="15"/>
      <c r="G63" s="10"/>
    </row>
    <row r="64" spans="1:7" x14ac:dyDescent="0.35">
      <c r="A64" s="10"/>
      <c r="B64" s="58"/>
      <c r="C64" s="10"/>
      <c r="D64" s="21"/>
      <c r="E64" s="25"/>
      <c r="F64" s="57"/>
      <c r="G64" s="10"/>
    </row>
    <row r="65" spans="1:8" ht="32.25" customHeight="1" x14ac:dyDescent="0.4">
      <c r="A65" s="175" t="s">
        <v>160</v>
      </c>
      <c r="B65" s="175"/>
      <c r="C65" s="175"/>
      <c r="D65" s="32" t="s">
        <v>1</v>
      </c>
      <c r="E65" s="69">
        <f>SUM(E66)</f>
        <v>391500</v>
      </c>
      <c r="F65" s="148" t="s">
        <v>6</v>
      </c>
    </row>
    <row r="66" spans="1:8" ht="30" customHeight="1" x14ac:dyDescent="0.35">
      <c r="B66" s="35" t="s">
        <v>103</v>
      </c>
      <c r="C66" s="36"/>
      <c r="D66" s="37" t="s">
        <v>1</v>
      </c>
      <c r="E66" s="69">
        <f>SUM(E67)</f>
        <v>391500</v>
      </c>
      <c r="F66" s="149" t="s">
        <v>6</v>
      </c>
      <c r="G66" s="35"/>
    </row>
    <row r="67" spans="1:8" ht="28.5" customHeight="1" x14ac:dyDescent="0.35">
      <c r="B67" s="35" t="s">
        <v>161</v>
      </c>
      <c r="C67" s="36"/>
      <c r="D67" s="37" t="s">
        <v>1</v>
      </c>
      <c r="E67" s="152">
        <f>SUM(G68+G75)</f>
        <v>391500</v>
      </c>
      <c r="F67" s="150" t="s">
        <v>6</v>
      </c>
    </row>
    <row r="68" spans="1:8" x14ac:dyDescent="0.35">
      <c r="A68" s="1">
        <v>1</v>
      </c>
      <c r="B68" s="1" t="s">
        <v>164</v>
      </c>
      <c r="E68" s="25"/>
      <c r="F68" s="56" t="s">
        <v>304</v>
      </c>
      <c r="G68" s="57">
        <v>226500</v>
      </c>
      <c r="H68" s="10" t="s">
        <v>6</v>
      </c>
    </row>
    <row r="69" spans="1:8" x14ac:dyDescent="0.35">
      <c r="B69" s="1" t="s">
        <v>165</v>
      </c>
      <c r="E69" s="25"/>
      <c r="F69" s="43"/>
      <c r="G69"/>
    </row>
    <row r="70" spans="1:8" x14ac:dyDescent="0.35">
      <c r="A70" s="10"/>
      <c r="B70" s="10" t="s">
        <v>199</v>
      </c>
      <c r="C70" s="10"/>
      <c r="D70" s="21"/>
      <c r="E70" s="25"/>
      <c r="F70" s="57"/>
      <c r="G70" s="10"/>
    </row>
    <row r="71" spans="1:8" x14ac:dyDescent="0.35">
      <c r="A71" s="10"/>
      <c r="B71" s="10" t="s">
        <v>200</v>
      </c>
      <c r="C71" s="10"/>
      <c r="D71" s="21"/>
      <c r="E71" s="25"/>
      <c r="F71" s="57"/>
      <c r="G71" s="10"/>
    </row>
    <row r="72" spans="1:8" x14ac:dyDescent="0.35">
      <c r="A72" s="10"/>
      <c r="B72" s="10" t="s">
        <v>201</v>
      </c>
      <c r="C72" s="10"/>
      <c r="D72" s="21"/>
      <c r="E72" s="25"/>
      <c r="F72" s="57"/>
      <c r="G72" s="10"/>
    </row>
    <row r="73" spans="1:8" ht="23.25" customHeight="1" x14ac:dyDescent="0.35">
      <c r="B73" s="190" t="s">
        <v>202</v>
      </c>
      <c r="C73" s="190"/>
      <c r="D73" s="190"/>
      <c r="E73" s="190"/>
      <c r="F73" s="190"/>
      <c r="G73" s="190"/>
      <c r="H73" s="190"/>
    </row>
    <row r="74" spans="1:8" x14ac:dyDescent="0.35">
      <c r="A74" s="132"/>
      <c r="B74" s="132"/>
      <c r="C74" s="132"/>
      <c r="D74" s="132"/>
      <c r="E74" s="132"/>
      <c r="F74" s="132"/>
      <c r="G74" s="132"/>
      <c r="H74" s="132"/>
    </row>
    <row r="75" spans="1:8" ht="27.75" customHeight="1" x14ac:dyDescent="0.35">
      <c r="A75" s="10">
        <v>2</v>
      </c>
      <c r="B75" s="1" t="s">
        <v>333</v>
      </c>
      <c r="E75" s="25"/>
      <c r="F75" s="147" t="s">
        <v>304</v>
      </c>
      <c r="G75" s="46">
        <v>165000</v>
      </c>
      <c r="H75" s="10" t="s">
        <v>6</v>
      </c>
    </row>
    <row r="76" spans="1:8" x14ac:dyDescent="0.35">
      <c r="A76" s="10"/>
      <c r="B76" s="1" t="s">
        <v>324</v>
      </c>
      <c r="E76" s="25"/>
      <c r="F76" s="43"/>
      <c r="G76"/>
    </row>
    <row r="77" spans="1:8" x14ac:dyDescent="0.35">
      <c r="A77" s="10"/>
      <c r="B77" s="10" t="s">
        <v>199</v>
      </c>
      <c r="C77" s="10"/>
      <c r="D77" s="21"/>
      <c r="E77" s="25"/>
      <c r="F77" s="57"/>
      <c r="G77" s="10"/>
    </row>
    <row r="78" spans="1:8" x14ac:dyDescent="0.35">
      <c r="A78" s="10"/>
      <c r="B78" s="10" t="s">
        <v>200</v>
      </c>
      <c r="C78" s="10"/>
      <c r="D78" s="21"/>
      <c r="E78" s="25"/>
      <c r="F78" s="57"/>
      <c r="G78" s="10"/>
    </row>
    <row r="79" spans="1:8" x14ac:dyDescent="0.35">
      <c r="A79" s="10"/>
      <c r="B79" s="10" t="s">
        <v>201</v>
      </c>
      <c r="C79" s="10"/>
      <c r="D79" s="21"/>
      <c r="E79" s="25"/>
      <c r="F79" s="57"/>
      <c r="G79" s="10"/>
    </row>
    <row r="80" spans="1:8" x14ac:dyDescent="0.35">
      <c r="B80" s="190" t="s">
        <v>203</v>
      </c>
      <c r="C80" s="190"/>
      <c r="D80" s="190"/>
      <c r="E80" s="190"/>
      <c r="F80" s="190"/>
      <c r="G80" s="190"/>
      <c r="H80" s="190"/>
    </row>
    <row r="81" spans="1:8" x14ac:dyDescent="0.35">
      <c r="A81" s="132"/>
      <c r="B81" s="132"/>
      <c r="C81" s="132"/>
      <c r="D81" s="132"/>
      <c r="E81" s="132"/>
      <c r="F81" s="132"/>
      <c r="G81" s="132"/>
      <c r="H81" s="132"/>
    </row>
    <row r="82" spans="1:8" x14ac:dyDescent="0.35">
      <c r="A82" s="132"/>
      <c r="B82" s="132"/>
      <c r="C82" s="132"/>
      <c r="D82" s="132"/>
      <c r="E82" s="132"/>
      <c r="F82" s="132"/>
      <c r="G82" s="132"/>
      <c r="H82" s="132"/>
    </row>
    <row r="83" spans="1:8" x14ac:dyDescent="0.35">
      <c r="A83" s="132"/>
      <c r="B83" s="132"/>
      <c r="C83" s="132"/>
      <c r="D83" s="132"/>
      <c r="E83" s="132"/>
      <c r="F83" s="132"/>
      <c r="G83" s="132"/>
      <c r="H83" s="132"/>
    </row>
    <row r="84" spans="1:8" x14ac:dyDescent="0.35">
      <c r="A84" s="132"/>
      <c r="B84" s="132"/>
      <c r="C84" s="132"/>
      <c r="D84" s="132"/>
      <c r="E84" s="132"/>
      <c r="F84" s="132"/>
      <c r="G84" s="132"/>
      <c r="H84" s="132"/>
    </row>
    <row r="85" spans="1:8" x14ac:dyDescent="0.35">
      <c r="A85" s="132"/>
      <c r="B85" s="132"/>
      <c r="C85" s="132"/>
      <c r="D85" s="132"/>
      <c r="E85" s="132"/>
      <c r="F85" s="132"/>
      <c r="G85" s="132"/>
      <c r="H85" s="132"/>
    </row>
    <row r="86" spans="1:8" x14ac:dyDescent="0.35">
      <c r="A86" s="132"/>
      <c r="B86" s="132"/>
      <c r="C86" s="132"/>
      <c r="D86" s="132"/>
      <c r="E86" s="132"/>
      <c r="F86" s="132"/>
      <c r="G86" s="132"/>
      <c r="H86" s="132"/>
    </row>
    <row r="87" spans="1:8" x14ac:dyDescent="0.35">
      <c r="A87" s="132"/>
      <c r="B87" s="132"/>
      <c r="C87" s="132"/>
      <c r="D87" s="132"/>
      <c r="E87" s="132"/>
      <c r="F87" s="132"/>
      <c r="G87" s="132"/>
      <c r="H87" s="132"/>
    </row>
    <row r="88" spans="1:8" x14ac:dyDescent="0.35">
      <c r="A88" s="132"/>
      <c r="B88" s="132"/>
      <c r="C88" s="132"/>
      <c r="D88" s="132"/>
      <c r="E88" s="132"/>
      <c r="F88" s="132"/>
      <c r="G88" s="132"/>
      <c r="H88" s="132"/>
    </row>
    <row r="89" spans="1:8" x14ac:dyDescent="0.35">
      <c r="A89" s="132"/>
      <c r="B89" s="132"/>
      <c r="C89" s="132"/>
      <c r="D89" s="132"/>
      <c r="E89" s="132"/>
      <c r="F89" s="132"/>
      <c r="G89" s="132"/>
      <c r="H89" s="132"/>
    </row>
    <row r="90" spans="1:8" x14ac:dyDescent="0.35">
      <c r="A90" s="132"/>
      <c r="B90" s="132"/>
      <c r="C90" s="132"/>
      <c r="D90" s="132"/>
      <c r="E90" s="132"/>
      <c r="F90" s="132"/>
      <c r="G90" s="132"/>
      <c r="H90" s="132"/>
    </row>
    <row r="91" spans="1:8" x14ac:dyDescent="0.35">
      <c r="A91" s="132"/>
      <c r="B91" s="132"/>
      <c r="C91" s="132"/>
      <c r="D91" s="132"/>
      <c r="E91" s="132"/>
      <c r="F91" s="132"/>
      <c r="G91" s="132"/>
      <c r="H91" s="132"/>
    </row>
    <row r="92" spans="1:8" x14ac:dyDescent="0.35">
      <c r="A92" s="132"/>
      <c r="B92" s="132"/>
      <c r="C92" s="132"/>
      <c r="D92" s="132"/>
      <c r="E92" s="132"/>
      <c r="F92" s="132"/>
      <c r="G92" s="132"/>
      <c r="H92" s="132"/>
    </row>
    <row r="93" spans="1:8" x14ac:dyDescent="0.35">
      <c r="A93" s="132"/>
      <c r="B93" s="132"/>
      <c r="C93" s="132"/>
      <c r="D93" s="132"/>
      <c r="E93" s="132"/>
      <c r="F93" s="132"/>
      <c r="G93" s="132"/>
      <c r="H93" s="132"/>
    </row>
    <row r="94" spans="1:8" x14ac:dyDescent="0.35">
      <c r="A94" s="132"/>
      <c r="B94" s="132"/>
      <c r="C94" s="132"/>
      <c r="D94" s="132"/>
      <c r="E94" s="132"/>
      <c r="F94" s="132"/>
      <c r="G94" s="132"/>
      <c r="H94" s="132"/>
    </row>
    <row r="95" spans="1:8" x14ac:dyDescent="0.35">
      <c r="A95" s="132"/>
      <c r="B95" s="132"/>
      <c r="C95" s="132"/>
      <c r="D95" s="132"/>
      <c r="E95" s="132"/>
      <c r="F95" s="132"/>
      <c r="G95" s="132"/>
      <c r="H95" s="132"/>
    </row>
    <row r="96" spans="1:8" x14ac:dyDescent="0.35">
      <c r="A96" s="132"/>
      <c r="B96" s="132"/>
      <c r="C96" s="132"/>
      <c r="D96" s="132"/>
      <c r="E96" s="132"/>
      <c r="F96" s="132"/>
      <c r="G96" s="132"/>
      <c r="H96" s="132"/>
    </row>
    <row r="97" spans="1:8" x14ac:dyDescent="0.35">
      <c r="A97" s="132"/>
      <c r="B97" s="132"/>
      <c r="C97" s="132"/>
      <c r="D97" s="132"/>
      <c r="E97" s="132"/>
      <c r="F97" s="132"/>
      <c r="G97" s="132"/>
      <c r="H97" s="132"/>
    </row>
    <row r="98" spans="1:8" x14ac:dyDescent="0.35">
      <c r="A98" s="132"/>
      <c r="B98" s="132"/>
      <c r="C98" s="132"/>
      <c r="D98" s="132"/>
      <c r="E98" s="132"/>
      <c r="F98" s="132"/>
      <c r="G98" s="132"/>
      <c r="H98" s="132"/>
    </row>
    <row r="99" spans="1:8" x14ac:dyDescent="0.35">
      <c r="A99" s="132"/>
      <c r="B99" s="132"/>
      <c r="C99" s="132"/>
      <c r="D99" s="132"/>
      <c r="E99" s="132"/>
      <c r="F99" s="132"/>
      <c r="G99" s="132"/>
      <c r="H99" s="132"/>
    </row>
    <row r="100" spans="1:8" ht="23.25" x14ac:dyDescent="0.35">
      <c r="B100" s="35" t="s">
        <v>161</v>
      </c>
      <c r="C100" s="36"/>
      <c r="D100" s="40"/>
      <c r="E100" s="37" t="s">
        <v>1</v>
      </c>
      <c r="F100" s="70">
        <f>SUM(F101,F107,F113)</f>
        <v>491500</v>
      </c>
      <c r="G100" s="36" t="s">
        <v>6</v>
      </c>
    </row>
    <row r="101" spans="1:8" x14ac:dyDescent="0.35">
      <c r="A101" s="10">
        <v>1</v>
      </c>
      <c r="B101" s="10" t="s">
        <v>162</v>
      </c>
      <c r="C101" s="10"/>
      <c r="D101" s="21"/>
      <c r="E101" s="25" t="s">
        <v>8</v>
      </c>
      <c r="F101" s="57">
        <v>100000</v>
      </c>
      <c r="G101" s="10" t="s">
        <v>6</v>
      </c>
    </row>
    <row r="102" spans="1:8" x14ac:dyDescent="0.35">
      <c r="A102" s="10"/>
      <c r="B102" s="10" t="s">
        <v>163</v>
      </c>
      <c r="C102" s="10"/>
      <c r="D102" s="21"/>
      <c r="E102" s="10"/>
      <c r="F102" s="13"/>
      <c r="G102" s="10"/>
    </row>
    <row r="103" spans="1:8" x14ac:dyDescent="0.35">
      <c r="A103" s="10"/>
      <c r="B103" s="58" t="s">
        <v>198</v>
      </c>
      <c r="C103" s="10"/>
      <c r="D103" s="21"/>
      <c r="E103" s="25"/>
      <c r="F103" s="57"/>
      <c r="G103" s="10"/>
    </row>
    <row r="104" spans="1:8" x14ac:dyDescent="0.35">
      <c r="A104" s="10"/>
      <c r="B104" s="10" t="s">
        <v>199</v>
      </c>
      <c r="C104" s="10"/>
      <c r="D104" s="21"/>
      <c r="E104" s="25"/>
      <c r="F104" s="57"/>
      <c r="G104" s="10"/>
    </row>
    <row r="105" spans="1:8" x14ac:dyDescent="0.35">
      <c r="A105" s="10"/>
      <c r="B105" s="10" t="s">
        <v>200</v>
      </c>
      <c r="C105" s="10"/>
      <c r="D105" s="21"/>
      <c r="E105" s="25"/>
      <c r="F105" s="57"/>
      <c r="G105" s="10"/>
    </row>
    <row r="106" spans="1:8" x14ac:dyDescent="0.35">
      <c r="A106" s="10"/>
      <c r="B106" s="10" t="s">
        <v>201</v>
      </c>
      <c r="C106" s="10"/>
      <c r="D106" s="21"/>
      <c r="E106" s="25"/>
      <c r="F106" s="57"/>
      <c r="G106" s="10"/>
    </row>
    <row r="107" spans="1:8" x14ac:dyDescent="0.35">
      <c r="A107" s="1">
        <v>2</v>
      </c>
      <c r="B107" s="1" t="s">
        <v>164</v>
      </c>
      <c r="E107" s="25" t="s">
        <v>8</v>
      </c>
      <c r="F107" s="57">
        <v>226500</v>
      </c>
      <c r="G107" s="10" t="s">
        <v>6</v>
      </c>
    </row>
    <row r="108" spans="1:8" x14ac:dyDescent="0.35">
      <c r="B108" s="1" t="s">
        <v>165</v>
      </c>
      <c r="E108" s="25"/>
      <c r="F108" s="43"/>
      <c r="G108"/>
    </row>
    <row r="109" spans="1:8" x14ac:dyDescent="0.35">
      <c r="A109" s="10"/>
      <c r="B109" s="58" t="s">
        <v>202</v>
      </c>
      <c r="C109" s="10"/>
      <c r="D109" s="21"/>
      <c r="E109" s="25"/>
      <c r="F109" s="57"/>
      <c r="G109" s="10"/>
    </row>
    <row r="110" spans="1:8" x14ac:dyDescent="0.35">
      <c r="A110" s="10"/>
      <c r="B110" s="10" t="s">
        <v>199</v>
      </c>
      <c r="C110" s="10"/>
      <c r="D110" s="21"/>
      <c r="E110" s="25"/>
      <c r="F110" s="57"/>
      <c r="G110" s="10"/>
    </row>
    <row r="111" spans="1:8" x14ac:dyDescent="0.35">
      <c r="A111" s="10"/>
      <c r="B111" s="10" t="s">
        <v>200</v>
      </c>
      <c r="C111" s="10"/>
      <c r="D111" s="21"/>
      <c r="E111" s="25"/>
      <c r="F111" s="57"/>
      <c r="G111" s="10"/>
    </row>
    <row r="112" spans="1:8" x14ac:dyDescent="0.35">
      <c r="A112" s="10"/>
      <c r="B112" s="10" t="s">
        <v>201</v>
      </c>
      <c r="C112" s="10"/>
      <c r="D112" s="21"/>
      <c r="E112" s="25"/>
      <c r="F112" s="57"/>
      <c r="G112" s="10"/>
    </row>
    <row r="113" spans="1:7" x14ac:dyDescent="0.35">
      <c r="A113" s="1">
        <v>3</v>
      </c>
      <c r="B113" s="1" t="s">
        <v>166</v>
      </c>
      <c r="E113" s="25"/>
      <c r="F113" s="46">
        <v>165000</v>
      </c>
      <c r="G113" s="10" t="s">
        <v>6</v>
      </c>
    </row>
    <row r="114" spans="1:7" x14ac:dyDescent="0.35">
      <c r="B114" s="1" t="s">
        <v>167</v>
      </c>
      <c r="E114" s="25"/>
      <c r="F114" s="43"/>
      <c r="G114"/>
    </row>
    <row r="115" spans="1:7" x14ac:dyDescent="0.35">
      <c r="B115" s="1" t="s">
        <v>168</v>
      </c>
      <c r="E115" s="25"/>
      <c r="F115" s="43"/>
      <c r="G115"/>
    </row>
    <row r="116" spans="1:7" x14ac:dyDescent="0.35">
      <c r="B116" s="1" t="s">
        <v>169</v>
      </c>
      <c r="E116" s="25"/>
      <c r="F116" s="43"/>
      <c r="G116"/>
    </row>
    <row r="117" spans="1:7" x14ac:dyDescent="0.35">
      <c r="A117" s="10"/>
      <c r="B117" s="58" t="s">
        <v>203</v>
      </c>
      <c r="C117" s="10"/>
      <c r="D117" s="21"/>
      <c r="E117" s="25"/>
      <c r="F117" s="57"/>
      <c r="G117" s="10"/>
    </row>
    <row r="118" spans="1:7" x14ac:dyDescent="0.35">
      <c r="A118" s="10"/>
      <c r="B118" s="10" t="s">
        <v>199</v>
      </c>
      <c r="C118" s="10"/>
      <c r="D118" s="21"/>
      <c r="E118" s="25"/>
      <c r="F118" s="57"/>
      <c r="G118" s="10"/>
    </row>
    <row r="119" spans="1:7" x14ac:dyDescent="0.35">
      <c r="A119" s="10"/>
      <c r="B119" s="10" t="s">
        <v>200</v>
      </c>
      <c r="C119" s="10"/>
      <c r="D119" s="21"/>
      <c r="E119" s="25"/>
      <c r="F119" s="57"/>
      <c r="G119" s="10"/>
    </row>
    <row r="120" spans="1:7" x14ac:dyDescent="0.35">
      <c r="A120" s="10"/>
      <c r="B120" s="10" t="s">
        <v>201</v>
      </c>
      <c r="C120" s="10"/>
      <c r="D120" s="21"/>
      <c r="E120" s="25"/>
      <c r="F120" s="57"/>
      <c r="G120" s="10"/>
    </row>
  </sheetData>
  <mergeCells count="8">
    <mergeCell ref="A35:B35"/>
    <mergeCell ref="A33:H33"/>
    <mergeCell ref="A65:C65"/>
    <mergeCell ref="J1:P1"/>
    <mergeCell ref="A2:B2"/>
    <mergeCell ref="A3:B3"/>
    <mergeCell ref="A1:H1"/>
    <mergeCell ref="A34:B34"/>
  </mergeCells>
  <pageMargins left="0.56999999999999995" right="0.25" top="0.38" bottom="0.75" header="0.42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5700D-7E62-48BA-8398-F45AB7F468CD}">
  <dimension ref="A1:G101"/>
  <sheetViews>
    <sheetView tabSelected="1" topLeftCell="A56" workbookViewId="0">
      <selection activeCell="I65" sqref="I65"/>
    </sheetView>
  </sheetViews>
  <sheetFormatPr defaultRowHeight="21" x14ac:dyDescent="0.35"/>
  <cols>
    <col min="1" max="1" width="7.125" style="1" customWidth="1"/>
    <col min="2" max="2" width="21.25" style="1" customWidth="1"/>
    <col min="3" max="3" width="16.875" style="1" customWidth="1"/>
    <col min="4" max="4" width="13.875" style="1" customWidth="1"/>
    <col min="5" max="5" width="10.125" style="1" customWidth="1"/>
    <col min="6" max="6" width="11.75" style="1" customWidth="1"/>
    <col min="7" max="7" width="5" style="1" customWidth="1"/>
    <col min="8" max="16384" width="9" style="1"/>
  </cols>
  <sheetData>
    <row r="1" spans="1:7" ht="34.5" customHeight="1" x14ac:dyDescent="0.45">
      <c r="A1" s="169" t="s">
        <v>170</v>
      </c>
      <c r="B1" s="169"/>
      <c r="C1" s="169"/>
      <c r="D1" s="169"/>
      <c r="E1" s="169"/>
      <c r="F1" s="169"/>
      <c r="G1" s="169"/>
    </row>
    <row r="2" spans="1:7" ht="26.25" x14ac:dyDescent="0.4">
      <c r="A2" s="172" t="s">
        <v>354</v>
      </c>
      <c r="B2" s="172"/>
      <c r="C2" s="172"/>
      <c r="D2" s="71">
        <f>SUM(D3+D14)</f>
        <v>2549200</v>
      </c>
      <c r="E2" s="62" t="s">
        <v>6</v>
      </c>
      <c r="G2" s="5"/>
    </row>
    <row r="3" spans="1:7" ht="30" customHeight="1" x14ac:dyDescent="0.35">
      <c r="A3" s="6" t="s">
        <v>3</v>
      </c>
      <c r="B3" s="6"/>
      <c r="C3" s="7" t="s">
        <v>1</v>
      </c>
      <c r="D3" s="8">
        <f>SUM(D4)</f>
        <v>600000</v>
      </c>
      <c r="E3" s="6" t="s">
        <v>2</v>
      </c>
      <c r="F3" s="9"/>
      <c r="G3" s="10"/>
    </row>
    <row r="4" spans="1:7" ht="23.25" x14ac:dyDescent="0.35">
      <c r="A4" s="11"/>
      <c r="B4" s="6" t="s">
        <v>5</v>
      </c>
      <c r="C4" s="7" t="s">
        <v>1</v>
      </c>
      <c r="D4" s="12">
        <f>SUM(F5,F10)</f>
        <v>600000</v>
      </c>
      <c r="E4" s="6" t="s">
        <v>6</v>
      </c>
      <c r="F4" s="13"/>
      <c r="G4" s="10"/>
    </row>
    <row r="5" spans="1:7" x14ac:dyDescent="0.35">
      <c r="A5" s="10">
        <v>1</v>
      </c>
      <c r="B5" s="10" t="s">
        <v>289</v>
      </c>
      <c r="C5" s="10"/>
      <c r="D5" s="10"/>
      <c r="E5" s="14" t="s">
        <v>304</v>
      </c>
      <c r="F5" s="49">
        <v>540000</v>
      </c>
      <c r="G5" s="10" t="s">
        <v>6</v>
      </c>
    </row>
    <row r="6" spans="1:7" x14ac:dyDescent="0.35">
      <c r="A6" s="10"/>
      <c r="B6" s="60" t="s">
        <v>351</v>
      </c>
      <c r="C6" s="10"/>
      <c r="D6" s="10"/>
      <c r="E6" s="14"/>
      <c r="F6" s="77"/>
      <c r="G6" s="10"/>
    </row>
    <row r="7" spans="1:7" x14ac:dyDescent="0.35">
      <c r="A7" s="10"/>
      <c r="B7" s="60" t="s">
        <v>350</v>
      </c>
      <c r="C7" s="10"/>
      <c r="D7" s="10"/>
      <c r="E7" s="14"/>
      <c r="F7" s="77"/>
      <c r="G7" s="10"/>
    </row>
    <row r="8" spans="1:7" x14ac:dyDescent="0.35">
      <c r="A8" s="60"/>
      <c r="B8" s="10" t="s">
        <v>287</v>
      </c>
      <c r="C8" s="123"/>
      <c r="D8" s="123"/>
      <c r="E8" s="82"/>
      <c r="F8" s="124"/>
      <c r="G8" s="123"/>
    </row>
    <row r="9" spans="1:7" x14ac:dyDescent="0.35">
      <c r="A9" s="60"/>
      <c r="B9" s="10" t="s">
        <v>288</v>
      </c>
      <c r="C9" s="123"/>
      <c r="D9" s="123"/>
      <c r="E9" s="82"/>
      <c r="F9" s="124"/>
      <c r="G9" s="123"/>
    </row>
    <row r="10" spans="1:7" x14ac:dyDescent="0.35">
      <c r="A10" s="10">
        <v>2</v>
      </c>
      <c r="B10" s="10" t="s">
        <v>20</v>
      </c>
      <c r="C10" s="10"/>
      <c r="D10" s="10"/>
      <c r="E10" s="14" t="s">
        <v>304</v>
      </c>
      <c r="F10" s="15">
        <v>60000</v>
      </c>
      <c r="G10" s="10" t="s">
        <v>6</v>
      </c>
    </row>
    <row r="11" spans="1:7" x14ac:dyDescent="0.35">
      <c r="A11" s="10"/>
      <c r="B11" s="60" t="s">
        <v>352</v>
      </c>
      <c r="C11" s="10"/>
      <c r="D11" s="10"/>
      <c r="E11" s="14"/>
      <c r="F11" s="15"/>
      <c r="G11" s="10"/>
    </row>
    <row r="12" spans="1:7" x14ac:dyDescent="0.35">
      <c r="A12" s="60"/>
      <c r="B12" s="10" t="s">
        <v>287</v>
      </c>
      <c r="C12" s="123"/>
      <c r="D12" s="123"/>
      <c r="E12" s="82"/>
      <c r="F12" s="124"/>
      <c r="G12" s="123"/>
    </row>
    <row r="13" spans="1:7" x14ac:dyDescent="0.35">
      <c r="A13" s="60"/>
      <c r="B13" s="10" t="s">
        <v>288</v>
      </c>
      <c r="C13" s="123"/>
      <c r="D13" s="123"/>
      <c r="E13" s="82"/>
      <c r="F13" s="124"/>
      <c r="G13" s="123"/>
    </row>
    <row r="14" spans="1:7" ht="31.5" customHeight="1" x14ac:dyDescent="0.4">
      <c r="A14" s="2" t="s">
        <v>22</v>
      </c>
      <c r="B14" s="2"/>
      <c r="C14" s="5" t="s">
        <v>171</v>
      </c>
      <c r="D14" s="63">
        <f>SUM(D15)</f>
        <v>1949200</v>
      </c>
      <c r="E14" s="62" t="s">
        <v>6</v>
      </c>
      <c r="F14" s="5"/>
      <c r="G14" s="10"/>
    </row>
    <row r="15" spans="1:7" ht="32.25" customHeight="1" x14ac:dyDescent="0.35">
      <c r="A15" s="10"/>
      <c r="B15" s="6" t="s">
        <v>172</v>
      </c>
      <c r="C15" s="10"/>
      <c r="D15" s="63">
        <f>SUM(D16,E44)</f>
        <v>1949200</v>
      </c>
      <c r="E15" s="17" t="s">
        <v>6</v>
      </c>
      <c r="F15" s="13"/>
      <c r="G15" s="10"/>
    </row>
    <row r="16" spans="1:7" ht="23.25" x14ac:dyDescent="0.35">
      <c r="A16" s="10"/>
      <c r="B16" s="6" t="s">
        <v>32</v>
      </c>
      <c r="C16" s="9" t="s">
        <v>1</v>
      </c>
      <c r="D16" s="63">
        <f>SUM(F17,F32)</f>
        <v>1489200</v>
      </c>
      <c r="E16" s="17" t="s">
        <v>6</v>
      </c>
      <c r="F16" s="13"/>
      <c r="G16" s="10"/>
    </row>
    <row r="17" spans="1:7" x14ac:dyDescent="0.35">
      <c r="A17" s="11" t="s">
        <v>33</v>
      </c>
      <c r="B17" s="11" t="s">
        <v>34</v>
      </c>
      <c r="C17" s="21"/>
      <c r="D17" s="47"/>
      <c r="E17" s="22" t="s">
        <v>1</v>
      </c>
      <c r="F17" s="24">
        <f>SUM(F18,F25)</f>
        <v>1429200</v>
      </c>
      <c r="G17" s="11" t="s">
        <v>6</v>
      </c>
    </row>
    <row r="18" spans="1:7" x14ac:dyDescent="0.35">
      <c r="A18" s="10">
        <v>1</v>
      </c>
      <c r="B18" s="10" t="s">
        <v>37</v>
      </c>
      <c r="C18" s="10"/>
      <c r="D18" s="10"/>
      <c r="E18" s="14" t="s">
        <v>304</v>
      </c>
      <c r="F18" s="72">
        <v>150000</v>
      </c>
      <c r="G18" s="10" t="s">
        <v>6</v>
      </c>
    </row>
    <row r="19" spans="1:7" x14ac:dyDescent="0.35">
      <c r="A19" s="10"/>
      <c r="B19" s="10" t="s">
        <v>173</v>
      </c>
      <c r="C19" s="10"/>
      <c r="D19" s="10"/>
      <c r="E19" s="14"/>
      <c r="F19" s="13"/>
      <c r="G19" s="10"/>
    </row>
    <row r="20" spans="1:7" x14ac:dyDescent="0.35">
      <c r="A20" s="126"/>
      <c r="B20" s="10" t="s">
        <v>295</v>
      </c>
      <c r="C20" s="131"/>
      <c r="D20" s="58"/>
      <c r="E20" s="132"/>
      <c r="F20" s="133"/>
      <c r="G20" s="58"/>
    </row>
    <row r="21" spans="1:7" x14ac:dyDescent="0.35">
      <c r="A21" s="126"/>
      <c r="B21" s="10" t="s">
        <v>296</v>
      </c>
      <c r="C21" s="131"/>
      <c r="D21" s="58"/>
      <c r="E21" s="132"/>
      <c r="F21" s="133"/>
      <c r="G21" s="58"/>
    </row>
    <row r="22" spans="1:7" x14ac:dyDescent="0.35">
      <c r="A22" s="126"/>
      <c r="B22" s="10" t="s">
        <v>297</v>
      </c>
      <c r="C22" s="131"/>
      <c r="D22" s="58"/>
      <c r="E22" s="132"/>
      <c r="F22" s="133"/>
      <c r="G22" s="58"/>
    </row>
    <row r="23" spans="1:7" x14ac:dyDescent="0.35">
      <c r="A23" s="126"/>
      <c r="B23" s="10" t="s">
        <v>298</v>
      </c>
      <c r="C23" s="131"/>
      <c r="D23" s="58"/>
      <c r="E23" s="132"/>
      <c r="F23" s="133"/>
      <c r="G23" s="58"/>
    </row>
    <row r="24" spans="1:7" x14ac:dyDescent="0.35">
      <c r="A24" s="126"/>
      <c r="B24" s="10" t="s">
        <v>299</v>
      </c>
      <c r="C24" s="131"/>
      <c r="D24" s="58"/>
      <c r="E24" s="132"/>
      <c r="F24" s="133"/>
      <c r="G24" s="58"/>
    </row>
    <row r="25" spans="1:7" x14ac:dyDescent="0.35">
      <c r="A25" s="10">
        <v>2</v>
      </c>
      <c r="B25" s="10" t="s">
        <v>174</v>
      </c>
      <c r="C25" s="10"/>
      <c r="D25" s="10"/>
      <c r="E25" s="14" t="s">
        <v>304</v>
      </c>
      <c r="F25" s="15">
        <v>1279200</v>
      </c>
      <c r="G25" s="10" t="s">
        <v>6</v>
      </c>
    </row>
    <row r="26" spans="1:7" x14ac:dyDescent="0.35">
      <c r="A26" s="10"/>
      <c r="B26" s="10" t="s">
        <v>319</v>
      </c>
      <c r="C26" s="10"/>
      <c r="D26" s="10"/>
      <c r="E26" s="14"/>
      <c r="F26" s="13"/>
      <c r="G26" s="10"/>
    </row>
    <row r="27" spans="1:7" x14ac:dyDescent="0.35">
      <c r="A27" s="126"/>
      <c r="B27" s="10" t="s">
        <v>295</v>
      </c>
      <c r="C27" s="131"/>
      <c r="D27" s="58"/>
      <c r="E27" s="132"/>
      <c r="F27" s="133"/>
      <c r="G27" s="58"/>
    </row>
    <row r="28" spans="1:7" x14ac:dyDescent="0.35">
      <c r="A28" s="126"/>
      <c r="B28" s="10" t="s">
        <v>296</v>
      </c>
      <c r="C28" s="131"/>
      <c r="D28" s="58"/>
      <c r="E28" s="132"/>
      <c r="F28" s="133"/>
      <c r="G28" s="58"/>
    </row>
    <row r="29" spans="1:7" x14ac:dyDescent="0.35">
      <c r="A29" s="126"/>
      <c r="B29" s="10" t="s">
        <v>297</v>
      </c>
      <c r="C29" s="131"/>
      <c r="D29" s="58"/>
      <c r="E29" s="132"/>
      <c r="F29" s="133"/>
      <c r="G29" s="58"/>
    </row>
    <row r="30" spans="1:7" x14ac:dyDescent="0.35">
      <c r="A30" s="126"/>
      <c r="B30" s="10" t="s">
        <v>298</v>
      </c>
      <c r="C30" s="131"/>
      <c r="D30" s="58"/>
      <c r="E30" s="132"/>
      <c r="F30" s="133"/>
      <c r="G30" s="58"/>
    </row>
    <row r="31" spans="1:7" x14ac:dyDescent="0.35">
      <c r="A31" s="126"/>
      <c r="B31" s="10" t="s">
        <v>299</v>
      </c>
      <c r="C31" s="131"/>
      <c r="D31" s="58"/>
      <c r="E31" s="132"/>
      <c r="F31" s="133"/>
      <c r="G31" s="58"/>
    </row>
    <row r="32" spans="1:7" x14ac:dyDescent="0.35">
      <c r="A32" s="10"/>
      <c r="B32" s="11" t="s">
        <v>353</v>
      </c>
      <c r="C32" s="10"/>
      <c r="D32" s="10"/>
      <c r="E32" s="14"/>
      <c r="F32" s="161">
        <f>SUM(F33,F38)</f>
        <v>60000</v>
      </c>
      <c r="G32" s="11" t="s">
        <v>6</v>
      </c>
    </row>
    <row r="33" spans="1:7" x14ac:dyDescent="0.35">
      <c r="A33" s="10">
        <v>1</v>
      </c>
      <c r="B33" s="10" t="s">
        <v>175</v>
      </c>
      <c r="C33" s="10"/>
      <c r="D33" s="10"/>
      <c r="E33" s="14" t="s">
        <v>304</v>
      </c>
      <c r="F33" s="68">
        <v>20000</v>
      </c>
      <c r="G33" s="10" t="s">
        <v>6</v>
      </c>
    </row>
    <row r="34" spans="1:7" x14ac:dyDescent="0.35">
      <c r="A34" s="10"/>
      <c r="B34" s="10" t="s">
        <v>176</v>
      </c>
      <c r="C34" s="10"/>
      <c r="D34" s="10"/>
      <c r="E34" s="14"/>
      <c r="F34" s="13"/>
      <c r="G34" s="10"/>
    </row>
    <row r="35" spans="1:7" x14ac:dyDescent="0.35">
      <c r="A35" s="10"/>
      <c r="B35" s="10" t="s">
        <v>146</v>
      </c>
      <c r="C35" s="10"/>
      <c r="D35" s="21"/>
      <c r="E35" s="25"/>
      <c r="F35" s="57"/>
      <c r="G35" s="10"/>
    </row>
    <row r="36" spans="1:7" x14ac:dyDescent="0.35">
      <c r="A36" s="10"/>
      <c r="B36" s="10" t="s">
        <v>147</v>
      </c>
      <c r="C36" s="10"/>
      <c r="D36" s="21"/>
      <c r="E36" s="25"/>
      <c r="F36" s="57"/>
      <c r="G36" s="10"/>
    </row>
    <row r="37" spans="1:7" x14ac:dyDescent="0.35">
      <c r="B37" s="58" t="s">
        <v>320</v>
      </c>
      <c r="C37" s="58"/>
      <c r="D37" s="58"/>
      <c r="E37" s="58"/>
      <c r="F37" s="58"/>
      <c r="G37" s="58"/>
    </row>
    <row r="38" spans="1:7" x14ac:dyDescent="0.35">
      <c r="A38" s="10">
        <v>2</v>
      </c>
      <c r="B38" s="10" t="s">
        <v>177</v>
      </c>
      <c r="C38" s="10"/>
      <c r="D38" s="10"/>
      <c r="E38" s="14" t="s">
        <v>304</v>
      </c>
      <c r="F38" s="66">
        <v>40000</v>
      </c>
      <c r="G38" s="10" t="s">
        <v>6</v>
      </c>
    </row>
    <row r="39" spans="1:7" x14ac:dyDescent="0.35">
      <c r="A39" s="10"/>
      <c r="B39" s="10" t="s">
        <v>178</v>
      </c>
      <c r="C39" s="10"/>
      <c r="D39" s="10"/>
      <c r="E39" s="14"/>
      <c r="F39" s="15"/>
      <c r="G39" s="10"/>
    </row>
    <row r="40" spans="1:7" x14ac:dyDescent="0.35">
      <c r="A40" s="10"/>
      <c r="B40" s="10" t="s">
        <v>146</v>
      </c>
      <c r="C40" s="10"/>
      <c r="D40" s="21"/>
      <c r="E40" s="25"/>
      <c r="F40" s="57"/>
      <c r="G40" s="10"/>
    </row>
    <row r="41" spans="1:7" x14ac:dyDescent="0.35">
      <c r="A41" s="10"/>
      <c r="B41" s="10" t="s">
        <v>147</v>
      </c>
      <c r="C41" s="10"/>
      <c r="D41" s="21"/>
      <c r="E41" s="25"/>
      <c r="F41" s="57"/>
      <c r="G41" s="10"/>
    </row>
    <row r="42" spans="1:7" x14ac:dyDescent="0.35">
      <c r="B42" s="58" t="s">
        <v>321</v>
      </c>
      <c r="C42" s="58"/>
      <c r="D42" s="58"/>
      <c r="E42" s="58"/>
      <c r="F42" s="58"/>
      <c r="G42" s="58"/>
    </row>
    <row r="43" spans="1:7" x14ac:dyDescent="0.35">
      <c r="A43" s="126"/>
      <c r="B43" s="58"/>
      <c r="C43" s="58"/>
      <c r="D43" s="58"/>
      <c r="E43" s="131"/>
      <c r="F43" s="58"/>
      <c r="G43" s="131"/>
    </row>
    <row r="44" spans="1:7" ht="23.25" x14ac:dyDescent="0.35">
      <c r="A44" s="10"/>
      <c r="B44" s="6" t="s">
        <v>68</v>
      </c>
      <c r="C44" s="9"/>
      <c r="D44" s="9" t="s">
        <v>1</v>
      </c>
      <c r="E44" s="59">
        <f>SUM(F45+F50+F56+F61)</f>
        <v>460000</v>
      </c>
      <c r="F44" s="17" t="s">
        <v>6</v>
      </c>
      <c r="G44" s="10"/>
    </row>
    <row r="45" spans="1:7" x14ac:dyDescent="0.35">
      <c r="A45" s="10">
        <v>1</v>
      </c>
      <c r="B45" s="10" t="s">
        <v>86</v>
      </c>
      <c r="C45" s="14"/>
      <c r="D45" s="73"/>
      <c r="E45" s="14" t="s">
        <v>304</v>
      </c>
      <c r="F45" s="73">
        <v>100000</v>
      </c>
      <c r="G45" s="74" t="s">
        <v>6</v>
      </c>
    </row>
    <row r="46" spans="1:7" x14ac:dyDescent="0.35">
      <c r="A46" s="10"/>
      <c r="B46" s="10" t="s">
        <v>179</v>
      </c>
      <c r="C46" s="10"/>
      <c r="D46" s="10"/>
      <c r="E46" s="14"/>
      <c r="F46" s="13"/>
      <c r="G46" s="10"/>
    </row>
    <row r="47" spans="1:7" x14ac:dyDescent="0.35">
      <c r="A47" s="126"/>
      <c r="B47" s="10" t="s">
        <v>295</v>
      </c>
      <c r="C47" s="58"/>
      <c r="D47" s="58"/>
      <c r="E47" s="131"/>
      <c r="F47" s="58"/>
      <c r="G47" s="58"/>
    </row>
    <row r="48" spans="1:7" x14ac:dyDescent="0.35">
      <c r="A48" s="126"/>
      <c r="B48" s="10" t="s">
        <v>301</v>
      </c>
      <c r="C48" s="58"/>
      <c r="D48" s="58"/>
      <c r="E48" s="131"/>
      <c r="F48" s="58"/>
      <c r="G48" s="58"/>
    </row>
    <row r="49" spans="1:7" x14ac:dyDescent="0.35">
      <c r="A49" s="126"/>
      <c r="B49" s="10" t="s">
        <v>302</v>
      </c>
      <c r="C49" s="58"/>
      <c r="D49" s="58"/>
      <c r="E49" s="131"/>
      <c r="F49" s="58"/>
      <c r="G49" s="58"/>
    </row>
    <row r="50" spans="1:7" x14ac:dyDescent="0.35">
      <c r="A50" s="10">
        <v>2</v>
      </c>
      <c r="B50" s="10" t="s">
        <v>180</v>
      </c>
      <c r="C50" s="10"/>
      <c r="D50" s="10"/>
      <c r="E50" s="14" t="s">
        <v>304</v>
      </c>
      <c r="F50" s="15">
        <v>40000</v>
      </c>
      <c r="G50" s="10" t="s">
        <v>6</v>
      </c>
    </row>
    <row r="51" spans="1:7" x14ac:dyDescent="0.35">
      <c r="A51" s="10"/>
      <c r="B51" s="10" t="s">
        <v>181</v>
      </c>
      <c r="C51" s="10"/>
      <c r="D51" s="10"/>
      <c r="E51" s="14"/>
      <c r="F51" s="15"/>
      <c r="G51" s="10"/>
    </row>
    <row r="52" spans="1:7" x14ac:dyDescent="0.35">
      <c r="A52" s="10"/>
      <c r="B52" s="10" t="s">
        <v>182</v>
      </c>
      <c r="C52" s="10"/>
      <c r="D52" s="10"/>
      <c r="E52" s="14"/>
      <c r="F52" s="15"/>
      <c r="G52" s="10"/>
    </row>
    <row r="53" spans="1:7" x14ac:dyDescent="0.35">
      <c r="A53" s="126"/>
      <c r="B53" s="10" t="s">
        <v>295</v>
      </c>
      <c r="C53" s="58"/>
      <c r="D53" s="58"/>
      <c r="E53" s="131"/>
      <c r="F53" s="58"/>
      <c r="G53" s="58"/>
    </row>
    <row r="54" spans="1:7" x14ac:dyDescent="0.35">
      <c r="A54" s="126"/>
      <c r="B54" s="10" t="s">
        <v>301</v>
      </c>
      <c r="C54" s="58"/>
      <c r="D54" s="58"/>
      <c r="E54" s="131"/>
      <c r="F54" s="58"/>
      <c r="G54" s="58"/>
    </row>
    <row r="55" spans="1:7" x14ac:dyDescent="0.35">
      <c r="A55" s="126"/>
      <c r="B55" s="10" t="s">
        <v>302</v>
      </c>
      <c r="C55" s="58"/>
      <c r="D55" s="58"/>
      <c r="E55" s="131"/>
      <c r="F55" s="58"/>
      <c r="G55" s="58"/>
    </row>
    <row r="56" spans="1:7" x14ac:dyDescent="0.35">
      <c r="A56" s="10">
        <v>3</v>
      </c>
      <c r="B56" s="10" t="s">
        <v>89</v>
      </c>
      <c r="C56" s="10"/>
      <c r="D56" s="10"/>
      <c r="E56" s="14" t="s">
        <v>304</v>
      </c>
      <c r="F56" s="49">
        <v>300000</v>
      </c>
      <c r="G56" s="10" t="s">
        <v>6</v>
      </c>
    </row>
    <row r="57" spans="1:7" x14ac:dyDescent="0.35">
      <c r="A57" s="10"/>
      <c r="B57" s="10" t="s">
        <v>183</v>
      </c>
      <c r="C57" s="10"/>
      <c r="D57" s="10"/>
      <c r="E57" s="14"/>
      <c r="F57" s="15"/>
      <c r="G57" s="10"/>
    </row>
    <row r="58" spans="1:7" x14ac:dyDescent="0.35">
      <c r="A58" s="126"/>
      <c r="B58" s="10" t="s">
        <v>295</v>
      </c>
      <c r="C58" s="58"/>
      <c r="D58" s="58"/>
      <c r="E58" s="131"/>
      <c r="F58" s="58"/>
      <c r="G58" s="58"/>
    </row>
    <row r="59" spans="1:7" x14ac:dyDescent="0.35">
      <c r="A59" s="126"/>
      <c r="B59" s="10" t="s">
        <v>301</v>
      </c>
      <c r="C59" s="58"/>
      <c r="D59" s="58"/>
      <c r="E59" s="131"/>
      <c r="F59" s="58"/>
      <c r="G59" s="58"/>
    </row>
    <row r="60" spans="1:7" x14ac:dyDescent="0.35">
      <c r="A60" s="126"/>
      <c r="B60" s="10" t="s">
        <v>302</v>
      </c>
      <c r="C60" s="58"/>
      <c r="D60" s="58"/>
      <c r="E60" s="131"/>
      <c r="F60" s="58"/>
      <c r="G60" s="58"/>
    </row>
    <row r="61" spans="1:7" x14ac:dyDescent="0.35">
      <c r="A61" s="10">
        <v>4</v>
      </c>
      <c r="B61" s="10" t="s">
        <v>148</v>
      </c>
      <c r="C61" s="10"/>
      <c r="D61" s="10"/>
      <c r="E61" s="14" t="s">
        <v>304</v>
      </c>
      <c r="F61" s="15">
        <v>20000</v>
      </c>
      <c r="G61" s="10" t="s">
        <v>6</v>
      </c>
    </row>
    <row r="62" spans="1:7" x14ac:dyDescent="0.35">
      <c r="A62" s="10"/>
      <c r="B62" s="10" t="s">
        <v>149</v>
      </c>
      <c r="C62" s="10"/>
      <c r="D62" s="10"/>
      <c r="E62" s="14"/>
      <c r="F62" s="15"/>
      <c r="G62" s="10"/>
    </row>
    <row r="63" spans="1:7" x14ac:dyDescent="0.35">
      <c r="A63" s="10"/>
      <c r="B63" s="10" t="s">
        <v>316</v>
      </c>
      <c r="C63" s="10"/>
      <c r="D63" s="10"/>
      <c r="E63" s="14"/>
      <c r="F63" s="15"/>
      <c r="G63" s="10"/>
    </row>
    <row r="64" spans="1:7" x14ac:dyDescent="0.35">
      <c r="A64" s="10"/>
      <c r="B64" s="10" t="s">
        <v>317</v>
      </c>
      <c r="C64" s="10"/>
      <c r="D64" s="10"/>
      <c r="E64" s="14"/>
      <c r="F64" s="54"/>
      <c r="G64" s="10"/>
    </row>
    <row r="65" spans="1:7" x14ac:dyDescent="0.35">
      <c r="A65" s="126"/>
      <c r="B65" s="10" t="s">
        <v>295</v>
      </c>
      <c r="C65" s="58"/>
      <c r="D65" s="58"/>
      <c r="E65" s="131"/>
      <c r="F65" s="58"/>
      <c r="G65" s="58"/>
    </row>
    <row r="66" spans="1:7" x14ac:dyDescent="0.35">
      <c r="A66" s="126"/>
      <c r="B66" s="10" t="s">
        <v>301</v>
      </c>
      <c r="C66" s="58"/>
      <c r="D66" s="58"/>
      <c r="E66" s="131"/>
      <c r="F66" s="58"/>
      <c r="G66" s="58"/>
    </row>
    <row r="67" spans="1:7" x14ac:dyDescent="0.35">
      <c r="A67" s="126"/>
      <c r="B67" s="10" t="s">
        <v>302</v>
      </c>
      <c r="C67" s="58"/>
      <c r="D67" s="58"/>
      <c r="E67" s="131"/>
      <c r="F67" s="58"/>
      <c r="G67" s="58"/>
    </row>
    <row r="68" spans="1:7" x14ac:dyDescent="0.35">
      <c r="A68" s="10"/>
      <c r="B68" s="10"/>
      <c r="C68" s="10"/>
      <c r="D68" s="10"/>
      <c r="E68" s="14"/>
      <c r="F68" s="13"/>
      <c r="G68" s="10"/>
    </row>
    <row r="69" spans="1:7" x14ac:dyDescent="0.35">
      <c r="A69" s="10"/>
      <c r="B69" s="10"/>
      <c r="C69" s="10"/>
      <c r="D69" s="10"/>
      <c r="E69" s="14"/>
      <c r="F69" s="13"/>
      <c r="G69" s="10"/>
    </row>
    <row r="70" spans="1:7" x14ac:dyDescent="0.35">
      <c r="A70" s="10"/>
      <c r="B70" s="10"/>
      <c r="C70" s="10"/>
      <c r="D70" s="10"/>
      <c r="E70" s="14"/>
      <c r="F70" s="13"/>
      <c r="G70" s="10"/>
    </row>
    <row r="71" spans="1:7" x14ac:dyDescent="0.35">
      <c r="E71" s="25"/>
      <c r="F71" s="43"/>
    </row>
    <row r="72" spans="1:7" x14ac:dyDescent="0.35">
      <c r="E72" s="25"/>
      <c r="F72" s="43"/>
    </row>
    <row r="73" spans="1:7" x14ac:dyDescent="0.35">
      <c r="E73" s="25"/>
      <c r="F73" s="43"/>
    </row>
    <row r="74" spans="1:7" x14ac:dyDescent="0.35">
      <c r="E74" s="25"/>
      <c r="F74" s="43"/>
    </row>
    <row r="75" spans="1:7" x14ac:dyDescent="0.35">
      <c r="E75" s="25"/>
      <c r="F75" s="43"/>
    </row>
    <row r="76" spans="1:7" x14ac:dyDescent="0.35">
      <c r="E76" s="25"/>
      <c r="F76" s="43"/>
    </row>
    <row r="77" spans="1:7" x14ac:dyDescent="0.35">
      <c r="E77" s="25"/>
      <c r="F77" s="43"/>
    </row>
    <row r="78" spans="1:7" x14ac:dyDescent="0.35">
      <c r="E78" s="25"/>
      <c r="F78" s="43"/>
    </row>
    <row r="79" spans="1:7" x14ac:dyDescent="0.35">
      <c r="E79" s="25"/>
      <c r="F79" s="43"/>
    </row>
    <row r="80" spans="1:7" x14ac:dyDescent="0.35">
      <c r="E80" s="25"/>
      <c r="F80" s="43"/>
    </row>
    <row r="81" spans="5:6" x14ac:dyDescent="0.35">
      <c r="E81" s="25"/>
      <c r="F81" s="43"/>
    </row>
    <row r="82" spans="5:6" x14ac:dyDescent="0.35">
      <c r="E82" s="25"/>
      <c r="F82" s="43"/>
    </row>
    <row r="83" spans="5:6" x14ac:dyDescent="0.35">
      <c r="E83" s="25"/>
      <c r="F83" s="43"/>
    </row>
    <row r="84" spans="5:6" x14ac:dyDescent="0.35">
      <c r="E84" s="25"/>
      <c r="F84" s="43"/>
    </row>
    <row r="85" spans="5:6" x14ac:dyDescent="0.35">
      <c r="E85" s="25"/>
      <c r="F85" s="43"/>
    </row>
    <row r="86" spans="5:6" x14ac:dyDescent="0.35">
      <c r="E86" s="25"/>
      <c r="F86" s="43"/>
    </row>
    <row r="87" spans="5:6" x14ac:dyDescent="0.35">
      <c r="E87" s="25"/>
      <c r="F87" s="43"/>
    </row>
    <row r="88" spans="5:6" x14ac:dyDescent="0.35">
      <c r="E88" s="25"/>
      <c r="F88" s="43"/>
    </row>
    <row r="89" spans="5:6" x14ac:dyDescent="0.35">
      <c r="E89" s="25"/>
      <c r="F89" s="43"/>
    </row>
    <row r="90" spans="5:6" x14ac:dyDescent="0.35">
      <c r="E90" s="25"/>
      <c r="F90" s="43"/>
    </row>
    <row r="91" spans="5:6" x14ac:dyDescent="0.35">
      <c r="E91" s="25"/>
      <c r="F91" s="43"/>
    </row>
    <row r="92" spans="5:6" x14ac:dyDescent="0.35">
      <c r="E92" s="25"/>
      <c r="F92" s="43"/>
    </row>
    <row r="93" spans="5:6" x14ac:dyDescent="0.35">
      <c r="E93" s="25"/>
      <c r="F93" s="43"/>
    </row>
    <row r="94" spans="5:6" x14ac:dyDescent="0.35">
      <c r="E94" s="25"/>
      <c r="F94" s="43"/>
    </row>
    <row r="95" spans="5:6" x14ac:dyDescent="0.35">
      <c r="E95" s="25"/>
      <c r="F95" s="43"/>
    </row>
    <row r="96" spans="5:6" x14ac:dyDescent="0.35">
      <c r="E96" s="25"/>
      <c r="F96" s="43"/>
    </row>
    <row r="97" spans="5:6" x14ac:dyDescent="0.35">
      <c r="E97" s="25"/>
      <c r="F97" s="43"/>
    </row>
    <row r="98" spans="5:6" x14ac:dyDescent="0.35">
      <c r="E98" s="25"/>
      <c r="F98" s="43"/>
    </row>
    <row r="99" spans="5:6" x14ac:dyDescent="0.35">
      <c r="E99" s="25"/>
      <c r="F99" s="43"/>
    </row>
    <row r="100" spans="5:6" x14ac:dyDescent="0.35">
      <c r="E100" s="25"/>
      <c r="F100" s="43"/>
    </row>
    <row r="101" spans="5:6" x14ac:dyDescent="0.35">
      <c r="E101" s="25"/>
      <c r="F101" s="43"/>
    </row>
  </sheetData>
  <mergeCells count="2">
    <mergeCell ref="A1:G1"/>
    <mergeCell ref="A2:C2"/>
  </mergeCells>
  <pageMargins left="0.49" right="0.25" top="0.37" bottom="0.4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8790F-13EE-4F81-BD82-88354F55007B}">
  <dimension ref="A1:G12"/>
  <sheetViews>
    <sheetView workbookViewId="0">
      <selection activeCell="K7" sqref="K7"/>
    </sheetView>
  </sheetViews>
  <sheetFormatPr defaultRowHeight="21" x14ac:dyDescent="0.35"/>
  <cols>
    <col min="1" max="3" width="9" style="1"/>
    <col min="4" max="4" width="10.75" style="1" bestFit="1" customWidth="1"/>
    <col min="5" max="5" width="9.625" style="1" bestFit="1" customWidth="1"/>
    <col min="6" max="6" width="9.125" style="1" bestFit="1" customWidth="1"/>
    <col min="7" max="16384" width="9" style="1"/>
  </cols>
  <sheetData>
    <row r="1" spans="1:7" x14ac:dyDescent="0.35">
      <c r="A1" s="176" t="s">
        <v>184</v>
      </c>
      <c r="B1" s="176"/>
      <c r="C1" s="176"/>
      <c r="D1" s="176"/>
      <c r="E1" s="176"/>
      <c r="F1" s="176"/>
      <c r="G1" s="176"/>
    </row>
    <row r="2" spans="1:7" x14ac:dyDescent="0.35">
      <c r="A2" s="10"/>
      <c r="B2" s="10"/>
      <c r="C2" s="10"/>
      <c r="D2" s="10"/>
      <c r="E2" s="14"/>
      <c r="F2" s="13"/>
      <c r="G2" s="10"/>
    </row>
    <row r="3" spans="1:7" x14ac:dyDescent="0.35">
      <c r="A3" s="11"/>
      <c r="B3" s="11" t="s">
        <v>185</v>
      </c>
      <c r="C3" s="47"/>
      <c r="D3" s="20"/>
      <c r="E3" s="20">
        <f>SUM(D5)</f>
        <v>240000</v>
      </c>
      <c r="F3" s="50" t="s">
        <v>6</v>
      </c>
      <c r="G3" s="48" t="s">
        <v>4</v>
      </c>
    </row>
    <row r="4" spans="1:7" x14ac:dyDescent="0.35">
      <c r="A4" s="10"/>
      <c r="B4" s="10"/>
      <c r="C4" s="10"/>
      <c r="D4" s="10"/>
      <c r="E4" s="14"/>
      <c r="F4" s="13"/>
      <c r="G4" s="10"/>
    </row>
    <row r="5" spans="1:7" x14ac:dyDescent="0.35">
      <c r="A5" s="11" t="s">
        <v>185</v>
      </c>
      <c r="B5" s="11"/>
      <c r="C5" s="48" t="s">
        <v>171</v>
      </c>
      <c r="D5" s="59">
        <f>SUM(F6)</f>
        <v>240000</v>
      </c>
      <c r="E5" s="50" t="s">
        <v>6</v>
      </c>
      <c r="F5" s="48" t="s">
        <v>4</v>
      </c>
      <c r="G5" s="10"/>
    </row>
    <row r="6" spans="1:7" x14ac:dyDescent="0.35">
      <c r="A6" s="10"/>
      <c r="B6" s="10" t="s">
        <v>186</v>
      </c>
      <c r="C6" s="10"/>
      <c r="D6" s="10"/>
      <c r="E6" s="14" t="s">
        <v>8</v>
      </c>
      <c r="F6" s="68">
        <v>240000</v>
      </c>
      <c r="G6" s="10" t="s">
        <v>6</v>
      </c>
    </row>
    <row r="7" spans="1:7" x14ac:dyDescent="0.35">
      <c r="A7" s="10"/>
      <c r="B7" s="10" t="s">
        <v>187</v>
      </c>
      <c r="C7" s="10"/>
      <c r="D7" s="10"/>
      <c r="E7" s="14"/>
      <c r="F7" s="13"/>
      <c r="G7" s="10"/>
    </row>
    <row r="8" spans="1:7" x14ac:dyDescent="0.35">
      <c r="A8" s="10"/>
      <c r="B8" s="10" t="s">
        <v>188</v>
      </c>
      <c r="C8" s="10"/>
      <c r="D8" s="10"/>
      <c r="E8" s="14"/>
      <c r="F8" s="13"/>
      <c r="G8" s="10"/>
    </row>
    <row r="9" spans="1:7" x14ac:dyDescent="0.35">
      <c r="A9" s="10"/>
      <c r="B9" s="10" t="s">
        <v>189</v>
      </c>
      <c r="C9" s="10"/>
      <c r="D9" s="10"/>
      <c r="E9" s="14"/>
      <c r="F9" s="13"/>
      <c r="G9" s="10"/>
    </row>
    <row r="10" spans="1:7" x14ac:dyDescent="0.35">
      <c r="A10" s="10"/>
      <c r="B10" s="10" t="s">
        <v>190</v>
      </c>
      <c r="C10" s="10"/>
      <c r="D10" s="10"/>
      <c r="E10" s="14"/>
      <c r="F10" s="13"/>
      <c r="G10" s="10"/>
    </row>
    <row r="11" spans="1:7" x14ac:dyDescent="0.35">
      <c r="A11" s="10"/>
      <c r="B11" s="10" t="s">
        <v>191</v>
      </c>
      <c r="C11" s="10"/>
      <c r="D11" s="10"/>
      <c r="E11" s="14"/>
      <c r="F11" s="13"/>
      <c r="G11" s="10"/>
    </row>
    <row r="12" spans="1:7" x14ac:dyDescent="0.35">
      <c r="A12" s="10"/>
      <c r="B12" s="10" t="s">
        <v>192</v>
      </c>
      <c r="C12" s="10"/>
      <c r="D12" s="10"/>
      <c r="E12" s="14"/>
      <c r="F12" s="13"/>
      <c r="G12" s="10"/>
    </row>
  </sheetData>
  <mergeCells count="1">
    <mergeCell ref="A1:G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6563C-0865-4DAD-B608-80AE58853054}">
  <dimension ref="A1:E21"/>
  <sheetViews>
    <sheetView topLeftCell="A13" workbookViewId="0">
      <selection activeCell="D24" sqref="D24"/>
    </sheetView>
  </sheetViews>
  <sheetFormatPr defaultRowHeight="21" x14ac:dyDescent="0.35"/>
  <cols>
    <col min="1" max="1" width="3.875" style="1" customWidth="1"/>
    <col min="2" max="2" width="17.5" style="1" customWidth="1"/>
    <col min="3" max="3" width="30.375" style="1" customWidth="1"/>
    <col min="4" max="4" width="20.875" style="1" customWidth="1"/>
    <col min="5" max="5" width="7.5" style="1" customWidth="1"/>
    <col min="6" max="16384" width="9" style="1"/>
  </cols>
  <sheetData>
    <row r="1" spans="1:5" x14ac:dyDescent="0.35">
      <c r="D1" s="83"/>
      <c r="E1" s="25" t="s">
        <v>204</v>
      </c>
    </row>
    <row r="2" spans="1:5" x14ac:dyDescent="0.35">
      <c r="A2" s="182" t="s">
        <v>205</v>
      </c>
      <c r="B2" s="182"/>
      <c r="C2" s="182"/>
      <c r="D2" s="182"/>
      <c r="E2" s="182"/>
    </row>
    <row r="3" spans="1:5" x14ac:dyDescent="0.35">
      <c r="A3" s="182" t="s">
        <v>206</v>
      </c>
      <c r="B3" s="182"/>
      <c r="C3" s="182"/>
      <c r="D3" s="182"/>
      <c r="E3" s="182"/>
    </row>
    <row r="4" spans="1:5" x14ac:dyDescent="0.35">
      <c r="A4" s="182" t="s">
        <v>207</v>
      </c>
      <c r="B4" s="182"/>
      <c r="C4" s="182"/>
      <c r="D4" s="182"/>
      <c r="E4" s="182"/>
    </row>
    <row r="5" spans="1:5" ht="33" customHeight="1" x14ac:dyDescent="0.35">
      <c r="A5" s="84" t="s">
        <v>225</v>
      </c>
      <c r="B5" s="84" t="s">
        <v>208</v>
      </c>
      <c r="C5" s="84" t="s">
        <v>209</v>
      </c>
      <c r="D5" s="85" t="s">
        <v>210</v>
      </c>
      <c r="E5" s="84" t="s">
        <v>211</v>
      </c>
    </row>
    <row r="6" spans="1:5" x14ac:dyDescent="0.35">
      <c r="A6" s="86">
        <v>1</v>
      </c>
      <c r="B6" s="86" t="s">
        <v>0</v>
      </c>
      <c r="C6" s="86" t="s">
        <v>212</v>
      </c>
      <c r="D6" s="87">
        <v>4085960</v>
      </c>
      <c r="E6" s="86"/>
    </row>
    <row r="7" spans="1:5" x14ac:dyDescent="0.35">
      <c r="A7" s="86"/>
      <c r="B7" s="86"/>
      <c r="C7" s="86" t="s">
        <v>213</v>
      </c>
      <c r="D7" s="87">
        <v>1615480</v>
      </c>
      <c r="E7" s="86"/>
    </row>
    <row r="8" spans="1:5" x14ac:dyDescent="0.35">
      <c r="A8" s="177" t="s">
        <v>214</v>
      </c>
      <c r="B8" s="177"/>
      <c r="C8" s="177"/>
      <c r="D8" s="88">
        <f>SUM(D6:D7)</f>
        <v>5701440</v>
      </c>
      <c r="E8" s="89"/>
    </row>
    <row r="9" spans="1:5" x14ac:dyDescent="0.35">
      <c r="A9" s="86">
        <v>2</v>
      </c>
      <c r="B9" s="86" t="s">
        <v>151</v>
      </c>
      <c r="C9" s="86" t="s">
        <v>215</v>
      </c>
      <c r="D9" s="87">
        <v>450000</v>
      </c>
      <c r="E9" s="86"/>
    </row>
    <row r="10" spans="1:5" x14ac:dyDescent="0.35">
      <c r="A10" s="86"/>
      <c r="B10" s="86"/>
      <c r="C10" s="86" t="s">
        <v>216</v>
      </c>
      <c r="D10" s="87">
        <v>679900</v>
      </c>
      <c r="E10" s="86"/>
    </row>
    <row r="11" spans="1:5" x14ac:dyDescent="0.35">
      <c r="A11" s="177" t="s">
        <v>217</v>
      </c>
      <c r="B11" s="177"/>
      <c r="C11" s="177"/>
      <c r="D11" s="88">
        <f>SUM(D9:D10)</f>
        <v>1129900</v>
      </c>
      <c r="E11" s="89"/>
    </row>
    <row r="12" spans="1:5" x14ac:dyDescent="0.35">
      <c r="A12" s="86">
        <v>3</v>
      </c>
      <c r="B12" s="86" t="s">
        <v>170</v>
      </c>
      <c r="C12" s="86" t="s">
        <v>218</v>
      </c>
      <c r="D12" s="87">
        <v>2789200</v>
      </c>
      <c r="E12" s="86"/>
    </row>
    <row r="13" spans="1:5" x14ac:dyDescent="0.35">
      <c r="A13" s="177" t="s">
        <v>219</v>
      </c>
      <c r="B13" s="177"/>
      <c r="C13" s="177"/>
      <c r="D13" s="88">
        <f>SUM(D12)</f>
        <v>2789200</v>
      </c>
      <c r="E13" s="89"/>
    </row>
    <row r="14" spans="1:5" x14ac:dyDescent="0.35">
      <c r="A14" s="86">
        <v>4</v>
      </c>
      <c r="B14" s="86" t="s">
        <v>184</v>
      </c>
      <c r="C14" s="86" t="s">
        <v>185</v>
      </c>
      <c r="D14" s="87">
        <v>240000</v>
      </c>
      <c r="E14" s="86"/>
    </row>
    <row r="15" spans="1:5" x14ac:dyDescent="0.35">
      <c r="A15" s="177" t="s">
        <v>220</v>
      </c>
      <c r="B15" s="177"/>
      <c r="C15" s="177"/>
      <c r="D15" s="88">
        <f>SUM(D14)</f>
        <v>240000</v>
      </c>
      <c r="E15" s="89"/>
    </row>
    <row r="16" spans="1:5" x14ac:dyDescent="0.35">
      <c r="A16" s="178" t="s">
        <v>221</v>
      </c>
      <c r="B16" s="179"/>
      <c r="C16" s="180"/>
      <c r="D16" s="88">
        <f>SUM(D15,D13,D11,D8)</f>
        <v>9860540</v>
      </c>
      <c r="E16" s="89"/>
    </row>
    <row r="17" spans="2:4" x14ac:dyDescent="0.35">
      <c r="D17" s="83"/>
    </row>
    <row r="18" spans="2:4" x14ac:dyDescent="0.35">
      <c r="D18" s="83"/>
    </row>
    <row r="19" spans="2:4" x14ac:dyDescent="0.35">
      <c r="B19" s="1" t="s">
        <v>222</v>
      </c>
      <c r="D19" s="83"/>
    </row>
    <row r="20" spans="2:4" x14ac:dyDescent="0.35">
      <c r="B20" s="1" t="s">
        <v>223</v>
      </c>
      <c r="D20" s="83"/>
    </row>
    <row r="21" spans="2:4" x14ac:dyDescent="0.35">
      <c r="C21" s="181" t="s">
        <v>224</v>
      </c>
      <c r="D21" s="181"/>
    </row>
  </sheetData>
  <mergeCells count="9">
    <mergeCell ref="A15:C15"/>
    <mergeCell ref="A16:C16"/>
    <mergeCell ref="C21:D21"/>
    <mergeCell ref="A2:E2"/>
    <mergeCell ref="A3:E3"/>
    <mergeCell ref="A4:E4"/>
    <mergeCell ref="A8:C8"/>
    <mergeCell ref="A11:C11"/>
    <mergeCell ref="A13:C13"/>
  </mergeCells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78044-50B4-4495-B07E-9C602EB19025}">
  <dimension ref="A1:D127"/>
  <sheetViews>
    <sheetView topLeftCell="A109" workbookViewId="0">
      <selection activeCell="C122" sqref="C122"/>
    </sheetView>
  </sheetViews>
  <sheetFormatPr defaultRowHeight="21" x14ac:dyDescent="0.35"/>
  <cols>
    <col min="1" max="1" width="28.75" style="1" customWidth="1"/>
    <col min="2" max="2" width="13.375" style="1" customWidth="1"/>
    <col min="3" max="3" width="15" style="1" customWidth="1"/>
    <col min="4" max="4" width="12.375" style="1" customWidth="1"/>
    <col min="5" max="16384" width="9" style="1"/>
  </cols>
  <sheetData>
    <row r="1" spans="1:4" x14ac:dyDescent="0.35">
      <c r="B1" s="92"/>
      <c r="C1" s="93"/>
      <c r="D1" s="1" t="s">
        <v>226</v>
      </c>
    </row>
    <row r="2" spans="1:4" x14ac:dyDescent="0.35">
      <c r="A2" s="182" t="s">
        <v>227</v>
      </c>
      <c r="B2" s="182"/>
      <c r="C2" s="182"/>
      <c r="D2" s="182"/>
    </row>
    <row r="3" spans="1:4" x14ac:dyDescent="0.35">
      <c r="A3" s="182" t="s">
        <v>228</v>
      </c>
      <c r="B3" s="182"/>
      <c r="C3" s="182"/>
      <c r="D3" s="182"/>
    </row>
    <row r="4" spans="1:4" x14ac:dyDescent="0.35">
      <c r="A4" s="187" t="s">
        <v>229</v>
      </c>
      <c r="B4" s="187"/>
      <c r="C4" s="187"/>
      <c r="D4" s="187"/>
    </row>
    <row r="5" spans="1:4" x14ac:dyDescent="0.35">
      <c r="A5" s="84" t="s">
        <v>209</v>
      </c>
      <c r="B5" s="122" t="s">
        <v>212</v>
      </c>
      <c r="C5" s="188" t="s">
        <v>230</v>
      </c>
      <c r="D5" s="189" t="s">
        <v>231</v>
      </c>
    </row>
    <row r="6" spans="1:4" x14ac:dyDescent="0.35">
      <c r="A6" s="89" t="s">
        <v>232</v>
      </c>
      <c r="B6" s="85" t="s">
        <v>233</v>
      </c>
      <c r="C6" s="188"/>
      <c r="D6" s="177"/>
    </row>
    <row r="7" spans="1:4" x14ac:dyDescent="0.35">
      <c r="A7" s="89" t="s">
        <v>234</v>
      </c>
      <c r="B7" s="95"/>
      <c r="C7" s="96"/>
      <c r="D7" s="86"/>
    </row>
    <row r="8" spans="1:4" x14ac:dyDescent="0.35">
      <c r="A8" s="86" t="s">
        <v>235</v>
      </c>
      <c r="B8" s="95"/>
      <c r="C8" s="96"/>
      <c r="D8" s="86"/>
    </row>
    <row r="9" spans="1:4" x14ac:dyDescent="0.35">
      <c r="A9" s="97" t="s">
        <v>236</v>
      </c>
      <c r="B9" s="85"/>
      <c r="C9" s="98"/>
      <c r="D9" s="86"/>
    </row>
    <row r="10" spans="1:4" x14ac:dyDescent="0.35">
      <c r="A10" s="99" t="s">
        <v>237</v>
      </c>
      <c r="B10" s="95">
        <v>44850</v>
      </c>
      <c r="C10" s="96">
        <f>B10*12</f>
        <v>538200</v>
      </c>
      <c r="D10" s="86"/>
    </row>
    <row r="11" spans="1:4" x14ac:dyDescent="0.35">
      <c r="A11" s="99" t="s">
        <v>238</v>
      </c>
      <c r="B11" s="95">
        <v>32800</v>
      </c>
      <c r="C11" s="96">
        <f t="shared" ref="C11:C14" si="0">B11*12</f>
        <v>393600</v>
      </c>
      <c r="D11" s="86"/>
    </row>
    <row r="12" spans="1:4" x14ac:dyDescent="0.35">
      <c r="A12" s="99" t="s">
        <v>239</v>
      </c>
      <c r="B12" s="95">
        <v>29610</v>
      </c>
      <c r="C12" s="96">
        <f t="shared" si="0"/>
        <v>355320</v>
      </c>
      <c r="D12" s="86"/>
    </row>
    <row r="13" spans="1:4" x14ac:dyDescent="0.35">
      <c r="A13" s="99" t="s">
        <v>240</v>
      </c>
      <c r="B13" s="95">
        <v>28430</v>
      </c>
      <c r="C13" s="96">
        <f t="shared" si="0"/>
        <v>341160</v>
      </c>
      <c r="D13" s="86"/>
    </row>
    <row r="14" spans="1:4" x14ac:dyDescent="0.35">
      <c r="A14" s="99" t="s">
        <v>241</v>
      </c>
      <c r="B14" s="95">
        <v>24825</v>
      </c>
      <c r="C14" s="96">
        <f t="shared" si="0"/>
        <v>297900</v>
      </c>
      <c r="D14" s="86"/>
    </row>
    <row r="15" spans="1:4" x14ac:dyDescent="0.35">
      <c r="A15" s="185" t="s">
        <v>242</v>
      </c>
      <c r="B15" s="186"/>
      <c r="C15" s="98">
        <f>SUM(C10:C14)</f>
        <v>1926180</v>
      </c>
      <c r="D15" s="86"/>
    </row>
    <row r="16" spans="1:4" x14ac:dyDescent="0.35">
      <c r="A16" s="97" t="s">
        <v>243</v>
      </c>
      <c r="B16" s="95"/>
      <c r="C16" s="96"/>
      <c r="D16" s="86"/>
    </row>
    <row r="17" spans="1:4" x14ac:dyDescent="0.35">
      <c r="A17" s="99" t="s">
        <v>244</v>
      </c>
      <c r="B17" s="95">
        <v>5600</v>
      </c>
      <c r="C17" s="96">
        <f>B17*12</f>
        <v>67200</v>
      </c>
      <c r="D17" s="86"/>
    </row>
    <row r="18" spans="1:4" x14ac:dyDescent="0.35">
      <c r="A18" s="99" t="s">
        <v>245</v>
      </c>
      <c r="B18" s="95">
        <v>5600</v>
      </c>
      <c r="C18" s="96">
        <f t="shared" ref="C18:C19" si="1">B18*12</f>
        <v>67200</v>
      </c>
      <c r="D18" s="86"/>
    </row>
    <row r="19" spans="1:4" x14ac:dyDescent="0.35">
      <c r="A19" s="99" t="s">
        <v>246</v>
      </c>
      <c r="B19" s="95">
        <v>1500</v>
      </c>
      <c r="C19" s="96">
        <f t="shared" si="1"/>
        <v>18000</v>
      </c>
      <c r="D19" s="86"/>
    </row>
    <row r="20" spans="1:4" x14ac:dyDescent="0.35">
      <c r="A20" s="185" t="s">
        <v>247</v>
      </c>
      <c r="B20" s="186"/>
      <c r="C20" s="98">
        <f>SUM(C17:C19)</f>
        <v>152400</v>
      </c>
      <c r="D20" s="86"/>
    </row>
    <row r="21" spans="1:4" x14ac:dyDescent="0.35">
      <c r="A21" s="97" t="s">
        <v>248</v>
      </c>
      <c r="B21" s="95"/>
      <c r="C21" s="96"/>
      <c r="D21" s="86"/>
    </row>
    <row r="22" spans="1:4" x14ac:dyDescent="0.35">
      <c r="A22" s="99" t="s">
        <v>249</v>
      </c>
      <c r="B22" s="95">
        <v>14320</v>
      </c>
      <c r="C22" s="96">
        <f>B22*12</f>
        <v>171840</v>
      </c>
      <c r="D22" s="86"/>
    </row>
    <row r="23" spans="1:4" x14ac:dyDescent="0.35">
      <c r="A23" s="99" t="s">
        <v>250</v>
      </c>
      <c r="B23" s="95">
        <v>11960</v>
      </c>
      <c r="C23" s="96">
        <f t="shared" ref="C23:C25" si="2">B23*12</f>
        <v>143520</v>
      </c>
      <c r="D23" s="86"/>
    </row>
    <row r="24" spans="1:4" x14ac:dyDescent="0.35">
      <c r="A24" s="99" t="s">
        <v>251</v>
      </c>
      <c r="B24" s="95">
        <v>9000</v>
      </c>
      <c r="C24" s="96">
        <f t="shared" si="2"/>
        <v>108000</v>
      </c>
      <c r="D24" s="86"/>
    </row>
    <row r="25" spans="1:4" x14ac:dyDescent="0.35">
      <c r="A25" s="99" t="s">
        <v>251</v>
      </c>
      <c r="B25" s="95">
        <v>9000</v>
      </c>
      <c r="C25" s="96">
        <f t="shared" si="2"/>
        <v>108000</v>
      </c>
      <c r="D25" s="86"/>
    </row>
    <row r="26" spans="1:4" x14ac:dyDescent="0.35">
      <c r="A26" s="185" t="s">
        <v>252</v>
      </c>
      <c r="B26" s="186"/>
      <c r="C26" s="98">
        <f>SUM(C22:C25)</f>
        <v>531360</v>
      </c>
      <c r="D26" s="86"/>
    </row>
    <row r="27" spans="1:4" x14ac:dyDescent="0.35">
      <c r="A27" s="97" t="s">
        <v>253</v>
      </c>
      <c r="B27" s="95"/>
      <c r="C27" s="96"/>
      <c r="D27" s="86"/>
    </row>
    <row r="28" spans="1:4" x14ac:dyDescent="0.35">
      <c r="A28" s="99" t="s">
        <v>254</v>
      </c>
      <c r="B28" s="95">
        <v>2000</v>
      </c>
      <c r="C28" s="96">
        <f>B28*12</f>
        <v>24000</v>
      </c>
      <c r="D28" s="86"/>
    </row>
    <row r="29" spans="1:4" x14ac:dyDescent="0.35">
      <c r="A29" s="99" t="s">
        <v>255</v>
      </c>
      <c r="B29" s="95">
        <v>1000</v>
      </c>
      <c r="C29" s="96">
        <f t="shared" ref="C29:C30" si="3">B29*12</f>
        <v>12000</v>
      </c>
      <c r="D29" s="86"/>
    </row>
    <row r="30" spans="1:4" x14ac:dyDescent="0.35">
      <c r="A30" s="99" t="s">
        <v>255</v>
      </c>
      <c r="B30" s="95">
        <v>1000</v>
      </c>
      <c r="C30" s="96">
        <f t="shared" si="3"/>
        <v>12000</v>
      </c>
      <c r="D30" s="86"/>
    </row>
    <row r="31" spans="1:4" x14ac:dyDescent="0.35">
      <c r="A31" s="185" t="s">
        <v>256</v>
      </c>
      <c r="B31" s="186"/>
      <c r="C31" s="98">
        <f>SUM(C28:C30)</f>
        <v>48000</v>
      </c>
      <c r="D31" s="86"/>
    </row>
    <row r="32" spans="1:4" x14ac:dyDescent="0.35">
      <c r="A32" s="178" t="s">
        <v>257</v>
      </c>
      <c r="B32" s="180"/>
      <c r="C32" s="100">
        <f>SUM(C31,C15,C20,C26)</f>
        <v>2657940</v>
      </c>
      <c r="D32" s="89"/>
    </row>
    <row r="33" spans="1:4" x14ac:dyDescent="0.35">
      <c r="A33" s="90"/>
      <c r="B33" s="91"/>
      <c r="C33" s="100"/>
      <c r="D33" s="89"/>
    </row>
    <row r="34" spans="1:4" x14ac:dyDescent="0.35">
      <c r="A34" s="89" t="s">
        <v>258</v>
      </c>
      <c r="B34" s="95"/>
      <c r="C34" s="96">
        <f t="shared" ref="C34:C81" si="4">SUM(B34:B34)</f>
        <v>0</v>
      </c>
      <c r="D34" s="86"/>
    </row>
    <row r="35" spans="1:4" x14ac:dyDescent="0.35">
      <c r="A35" s="89" t="s">
        <v>259</v>
      </c>
      <c r="B35" s="95"/>
      <c r="C35" s="96">
        <f t="shared" si="4"/>
        <v>0</v>
      </c>
      <c r="D35" s="86"/>
    </row>
    <row r="36" spans="1:4" x14ac:dyDescent="0.35">
      <c r="A36" s="101" t="s">
        <v>25</v>
      </c>
      <c r="B36" s="95">
        <v>20000</v>
      </c>
      <c r="C36" s="96">
        <f t="shared" si="4"/>
        <v>20000</v>
      </c>
      <c r="D36" s="86"/>
    </row>
    <row r="37" spans="1:4" x14ac:dyDescent="0.35">
      <c r="A37" s="101" t="s">
        <v>27</v>
      </c>
      <c r="B37" s="95">
        <v>72000</v>
      </c>
      <c r="C37" s="96">
        <f t="shared" si="4"/>
        <v>72000</v>
      </c>
      <c r="D37" s="86"/>
    </row>
    <row r="38" spans="1:4" x14ac:dyDescent="0.35">
      <c r="A38" s="101" t="s">
        <v>29</v>
      </c>
      <c r="B38" s="95">
        <v>30000</v>
      </c>
      <c r="C38" s="96">
        <f t="shared" si="4"/>
        <v>30000</v>
      </c>
      <c r="D38" s="86"/>
    </row>
    <row r="39" spans="1:4" x14ac:dyDescent="0.35">
      <c r="A39" s="89" t="s">
        <v>260</v>
      </c>
      <c r="B39" s="95"/>
      <c r="C39" s="96">
        <f t="shared" si="4"/>
        <v>0</v>
      </c>
      <c r="D39" s="86"/>
    </row>
    <row r="40" spans="1:4" x14ac:dyDescent="0.35">
      <c r="A40" s="102" t="s">
        <v>34</v>
      </c>
      <c r="B40" s="95"/>
      <c r="C40" s="96">
        <f t="shared" si="4"/>
        <v>0</v>
      </c>
      <c r="D40" s="86"/>
    </row>
    <row r="41" spans="1:4" x14ac:dyDescent="0.35">
      <c r="A41" s="101" t="s">
        <v>35</v>
      </c>
      <c r="B41" s="95">
        <v>10000</v>
      </c>
      <c r="C41" s="96">
        <f t="shared" si="4"/>
        <v>10000</v>
      </c>
      <c r="D41" s="86"/>
    </row>
    <row r="42" spans="1:4" x14ac:dyDescent="0.35">
      <c r="A42" s="101" t="s">
        <v>37</v>
      </c>
      <c r="B42" s="95">
        <v>50000</v>
      </c>
      <c r="C42" s="96">
        <f t="shared" si="4"/>
        <v>50000</v>
      </c>
      <c r="D42" s="86"/>
    </row>
    <row r="43" spans="1:4" x14ac:dyDescent="0.35">
      <c r="A43" s="101" t="s">
        <v>39</v>
      </c>
      <c r="B43" s="95">
        <v>187920</v>
      </c>
      <c r="C43" s="96">
        <f t="shared" si="4"/>
        <v>187920</v>
      </c>
      <c r="D43" s="86"/>
    </row>
    <row r="44" spans="1:4" ht="56.25" x14ac:dyDescent="0.35">
      <c r="A44" s="103" t="s">
        <v>261</v>
      </c>
      <c r="B44" s="104">
        <v>196800</v>
      </c>
      <c r="C44" s="96">
        <f t="shared" si="4"/>
        <v>196800</v>
      </c>
      <c r="D44" s="105"/>
    </row>
    <row r="45" spans="1:4" x14ac:dyDescent="0.35">
      <c r="A45" s="106" t="s">
        <v>262</v>
      </c>
      <c r="B45" s="95"/>
      <c r="C45" s="96">
        <f t="shared" si="4"/>
        <v>0</v>
      </c>
      <c r="D45" s="86"/>
    </row>
    <row r="46" spans="1:4" x14ac:dyDescent="0.35">
      <c r="A46" s="101" t="s">
        <v>54</v>
      </c>
      <c r="B46" s="95">
        <v>10000</v>
      </c>
      <c r="C46" s="96">
        <f t="shared" si="4"/>
        <v>10000</v>
      </c>
      <c r="D46" s="86"/>
    </row>
    <row r="47" spans="1:4" ht="33" x14ac:dyDescent="0.35">
      <c r="A47" s="107" t="s">
        <v>263</v>
      </c>
      <c r="B47" s="95"/>
      <c r="C47" s="96">
        <f t="shared" si="4"/>
        <v>0</v>
      </c>
      <c r="D47" s="86"/>
    </row>
    <row r="48" spans="1:4" ht="31.5" x14ac:dyDescent="0.35">
      <c r="A48" s="108" t="s">
        <v>264</v>
      </c>
      <c r="B48" s="104">
        <v>20000</v>
      </c>
      <c r="C48" s="96">
        <f t="shared" si="4"/>
        <v>20000</v>
      </c>
      <c r="D48" s="105"/>
    </row>
    <row r="49" spans="1:4" x14ac:dyDescent="0.35">
      <c r="A49" s="109" t="s">
        <v>63</v>
      </c>
      <c r="B49" s="95">
        <v>20000</v>
      </c>
      <c r="C49" s="96">
        <f t="shared" si="4"/>
        <v>20000</v>
      </c>
      <c r="D49" s="86"/>
    </row>
    <row r="50" spans="1:4" x14ac:dyDescent="0.35">
      <c r="A50" s="106" t="s">
        <v>65</v>
      </c>
      <c r="B50" s="95">
        <v>125000</v>
      </c>
      <c r="C50" s="96">
        <f t="shared" si="4"/>
        <v>125000</v>
      </c>
      <c r="D50" s="86"/>
    </row>
    <row r="51" spans="1:4" x14ac:dyDescent="0.35">
      <c r="A51" s="89" t="s">
        <v>265</v>
      </c>
      <c r="B51" s="95"/>
      <c r="C51" s="96">
        <f t="shared" si="4"/>
        <v>0</v>
      </c>
      <c r="D51" s="86"/>
    </row>
    <row r="52" spans="1:4" x14ac:dyDescent="0.35">
      <c r="A52" s="101" t="s">
        <v>69</v>
      </c>
      <c r="B52" s="95">
        <v>25000</v>
      </c>
      <c r="C52" s="96">
        <f t="shared" si="4"/>
        <v>25000</v>
      </c>
      <c r="D52" s="86"/>
    </row>
    <row r="53" spans="1:4" x14ac:dyDescent="0.35">
      <c r="A53" s="101" t="s">
        <v>72</v>
      </c>
      <c r="B53" s="95">
        <v>10000</v>
      </c>
      <c r="C53" s="96">
        <f t="shared" si="4"/>
        <v>10000</v>
      </c>
      <c r="D53" s="86"/>
    </row>
    <row r="54" spans="1:4" x14ac:dyDescent="0.35">
      <c r="A54" s="101" t="s">
        <v>75</v>
      </c>
      <c r="B54" s="95">
        <v>30000</v>
      </c>
      <c r="C54" s="96">
        <f t="shared" si="4"/>
        <v>30000</v>
      </c>
      <c r="D54" s="86"/>
    </row>
    <row r="55" spans="1:4" x14ac:dyDescent="0.35">
      <c r="A55" s="101" t="s">
        <v>77</v>
      </c>
      <c r="B55" s="95">
        <v>20000</v>
      </c>
      <c r="C55" s="96">
        <f t="shared" si="4"/>
        <v>20000</v>
      </c>
      <c r="D55" s="86"/>
    </row>
    <row r="56" spans="1:4" x14ac:dyDescent="0.35">
      <c r="A56" s="101" t="s">
        <v>79</v>
      </c>
      <c r="B56" s="95">
        <v>10000</v>
      </c>
      <c r="C56" s="96">
        <f t="shared" si="4"/>
        <v>10000</v>
      </c>
      <c r="D56" s="86"/>
    </row>
    <row r="57" spans="1:4" x14ac:dyDescent="0.35">
      <c r="A57" s="101" t="s">
        <v>82</v>
      </c>
      <c r="B57" s="95">
        <v>15000</v>
      </c>
      <c r="C57" s="96">
        <f t="shared" si="4"/>
        <v>15000</v>
      </c>
      <c r="D57" s="86"/>
    </row>
    <row r="58" spans="1:4" x14ac:dyDescent="0.35">
      <c r="A58" s="101" t="s">
        <v>84</v>
      </c>
      <c r="B58" s="95">
        <v>40000</v>
      </c>
      <c r="C58" s="96">
        <f t="shared" si="4"/>
        <v>40000</v>
      </c>
      <c r="D58" s="86"/>
    </row>
    <row r="59" spans="1:4" x14ac:dyDescent="0.35">
      <c r="A59" s="101" t="s">
        <v>86</v>
      </c>
      <c r="B59" s="95">
        <v>15000</v>
      </c>
      <c r="C59" s="96">
        <f t="shared" si="4"/>
        <v>15000</v>
      </c>
      <c r="D59" s="86"/>
    </row>
    <row r="60" spans="1:4" x14ac:dyDescent="0.35">
      <c r="A60" s="101" t="s">
        <v>89</v>
      </c>
      <c r="B60" s="95">
        <v>105600</v>
      </c>
      <c r="C60" s="96">
        <f t="shared" si="4"/>
        <v>105600</v>
      </c>
      <c r="D60" s="86"/>
    </row>
    <row r="61" spans="1:4" x14ac:dyDescent="0.35">
      <c r="A61" s="110" t="s">
        <v>266</v>
      </c>
      <c r="B61" s="95"/>
      <c r="C61" s="96">
        <f t="shared" si="4"/>
        <v>0</v>
      </c>
      <c r="D61" s="86"/>
    </row>
    <row r="62" spans="1:4" x14ac:dyDescent="0.35">
      <c r="A62" s="101" t="s">
        <v>92</v>
      </c>
      <c r="B62" s="95">
        <v>12000</v>
      </c>
      <c r="C62" s="96">
        <f t="shared" si="4"/>
        <v>12000</v>
      </c>
      <c r="D62" s="86"/>
    </row>
    <row r="63" spans="1:4" x14ac:dyDescent="0.35">
      <c r="A63" s="101" t="s">
        <v>94</v>
      </c>
      <c r="B63" s="95">
        <v>3000</v>
      </c>
      <c r="C63" s="96">
        <f t="shared" si="4"/>
        <v>3000</v>
      </c>
      <c r="D63" s="86"/>
    </row>
    <row r="64" spans="1:4" x14ac:dyDescent="0.35">
      <c r="A64" s="101" t="s">
        <v>96</v>
      </c>
      <c r="B64" s="95">
        <v>3000</v>
      </c>
      <c r="C64" s="96">
        <f t="shared" si="4"/>
        <v>3000</v>
      </c>
      <c r="D64" s="86"/>
    </row>
    <row r="65" spans="1:4" x14ac:dyDescent="0.35">
      <c r="A65" s="101" t="s">
        <v>98</v>
      </c>
      <c r="B65" s="95">
        <v>2000</v>
      </c>
      <c r="C65" s="96">
        <f t="shared" si="4"/>
        <v>2000</v>
      </c>
      <c r="D65" s="86"/>
    </row>
    <row r="66" spans="1:4" x14ac:dyDescent="0.35">
      <c r="A66" s="111" t="s">
        <v>267</v>
      </c>
      <c r="B66" s="85">
        <f>SUM(B36:B65)</f>
        <v>1032320</v>
      </c>
      <c r="C66" s="96">
        <f t="shared" si="4"/>
        <v>1032320</v>
      </c>
      <c r="D66" s="89"/>
    </row>
    <row r="67" spans="1:4" ht="23.25" x14ac:dyDescent="0.35">
      <c r="A67" s="112" t="s">
        <v>268</v>
      </c>
      <c r="B67" s="95" t="s">
        <v>269</v>
      </c>
      <c r="C67" s="96">
        <f t="shared" si="4"/>
        <v>0</v>
      </c>
      <c r="D67" s="86"/>
    </row>
    <row r="68" spans="1:4" x14ac:dyDescent="0.35">
      <c r="A68" s="89" t="s">
        <v>270</v>
      </c>
      <c r="B68" s="95"/>
      <c r="C68" s="96">
        <f t="shared" si="4"/>
        <v>0</v>
      </c>
      <c r="D68" s="86"/>
    </row>
    <row r="69" spans="1:4" x14ac:dyDescent="0.35">
      <c r="A69" s="89" t="s">
        <v>105</v>
      </c>
      <c r="B69" s="95"/>
      <c r="C69" s="96">
        <f t="shared" si="4"/>
        <v>0</v>
      </c>
      <c r="D69" s="86"/>
    </row>
    <row r="70" spans="1:4" x14ac:dyDescent="0.35">
      <c r="A70" s="86" t="s">
        <v>106</v>
      </c>
      <c r="B70" s="95">
        <v>10000</v>
      </c>
      <c r="C70" s="96">
        <f t="shared" si="4"/>
        <v>10000</v>
      </c>
      <c r="D70" s="86"/>
    </row>
    <row r="71" spans="1:4" x14ac:dyDescent="0.35">
      <c r="A71" s="113" t="s">
        <v>108</v>
      </c>
      <c r="B71" s="95">
        <v>6000</v>
      </c>
      <c r="C71" s="96">
        <f t="shared" si="4"/>
        <v>6000</v>
      </c>
      <c r="D71" s="86"/>
    </row>
    <row r="72" spans="1:4" x14ac:dyDescent="0.35">
      <c r="A72" s="89" t="s">
        <v>115</v>
      </c>
      <c r="B72" s="95"/>
      <c r="C72" s="96">
        <f t="shared" si="4"/>
        <v>0</v>
      </c>
      <c r="D72" s="86"/>
    </row>
    <row r="73" spans="1:4" x14ac:dyDescent="0.35">
      <c r="A73" s="114" t="s">
        <v>116</v>
      </c>
      <c r="B73" s="95">
        <v>24000</v>
      </c>
      <c r="C73" s="96">
        <f t="shared" si="4"/>
        <v>24000</v>
      </c>
      <c r="D73" s="86"/>
    </row>
    <row r="74" spans="1:4" ht="31.5" customHeight="1" x14ac:dyDescent="0.35">
      <c r="A74" s="115" t="s">
        <v>119</v>
      </c>
      <c r="B74" s="116">
        <v>5700</v>
      </c>
      <c r="C74" s="96">
        <f t="shared" si="4"/>
        <v>5700</v>
      </c>
      <c r="D74" s="86"/>
    </row>
    <row r="75" spans="1:4" ht="46.5" customHeight="1" x14ac:dyDescent="0.35">
      <c r="A75" s="115" t="s">
        <v>271</v>
      </c>
      <c r="B75" s="104">
        <v>10000</v>
      </c>
      <c r="C75" s="96">
        <f t="shared" si="4"/>
        <v>10000</v>
      </c>
      <c r="D75" s="105"/>
    </row>
    <row r="76" spans="1:4" ht="27" customHeight="1" x14ac:dyDescent="0.35">
      <c r="A76" s="117" t="s">
        <v>150</v>
      </c>
      <c r="B76" s="104">
        <v>0</v>
      </c>
      <c r="C76" s="96">
        <f t="shared" si="4"/>
        <v>0</v>
      </c>
      <c r="D76" s="105"/>
    </row>
    <row r="77" spans="1:4" x14ac:dyDescent="0.35">
      <c r="A77" s="94" t="s">
        <v>272</v>
      </c>
      <c r="B77" s="85">
        <f>SUM(B70:B76)</f>
        <v>55700</v>
      </c>
      <c r="C77" s="96">
        <f t="shared" si="4"/>
        <v>55700</v>
      </c>
      <c r="D77" s="86"/>
    </row>
    <row r="78" spans="1:4" x14ac:dyDescent="0.35">
      <c r="A78" s="89" t="s">
        <v>273</v>
      </c>
      <c r="B78" s="95"/>
      <c r="C78" s="96">
        <f t="shared" si="4"/>
        <v>0</v>
      </c>
      <c r="D78" s="86"/>
    </row>
    <row r="79" spans="1:4" x14ac:dyDescent="0.35">
      <c r="A79" s="89" t="s">
        <v>274</v>
      </c>
      <c r="B79" s="95"/>
      <c r="C79" s="96">
        <f t="shared" si="4"/>
        <v>0</v>
      </c>
      <c r="D79" s="86"/>
    </row>
    <row r="80" spans="1:4" ht="37.5" x14ac:dyDescent="0.35">
      <c r="A80" s="103" t="s">
        <v>275</v>
      </c>
      <c r="B80" s="104">
        <v>340000</v>
      </c>
      <c r="C80" s="96">
        <f t="shared" si="4"/>
        <v>340000</v>
      </c>
      <c r="D80" s="105"/>
    </row>
    <row r="81" spans="1:4" x14ac:dyDescent="0.35">
      <c r="A81" s="94" t="s">
        <v>276</v>
      </c>
      <c r="B81" s="85">
        <f>SUM(B80)</f>
        <v>340000</v>
      </c>
      <c r="C81" s="96">
        <f t="shared" si="4"/>
        <v>340000</v>
      </c>
      <c r="D81" s="89"/>
    </row>
    <row r="82" spans="1:4" x14ac:dyDescent="0.35">
      <c r="B82" s="92"/>
      <c r="C82" s="93"/>
    </row>
    <row r="83" spans="1:4" x14ac:dyDescent="0.35">
      <c r="B83" s="83"/>
      <c r="C83" s="93"/>
      <c r="D83" s="1" t="s">
        <v>226</v>
      </c>
    </row>
    <row r="84" spans="1:4" x14ac:dyDescent="0.35">
      <c r="A84" s="182" t="s">
        <v>227</v>
      </c>
      <c r="B84" s="182"/>
      <c r="C84" s="182"/>
      <c r="D84" s="182"/>
    </row>
    <row r="85" spans="1:4" x14ac:dyDescent="0.35">
      <c r="A85" s="182" t="s">
        <v>228</v>
      </c>
      <c r="B85" s="182"/>
      <c r="C85" s="182"/>
      <c r="D85" s="182"/>
    </row>
    <row r="86" spans="1:4" x14ac:dyDescent="0.35">
      <c r="A86" s="187" t="s">
        <v>229</v>
      </c>
      <c r="B86" s="187"/>
      <c r="C86" s="187"/>
      <c r="D86" s="187"/>
    </row>
    <row r="87" spans="1:4" x14ac:dyDescent="0.35">
      <c r="A87" s="94" t="s">
        <v>209</v>
      </c>
      <c r="B87" s="118" t="s">
        <v>213</v>
      </c>
      <c r="C87" s="188" t="s">
        <v>230</v>
      </c>
      <c r="D87" s="189" t="s">
        <v>231</v>
      </c>
    </row>
    <row r="88" spans="1:4" x14ac:dyDescent="0.35">
      <c r="A88" s="89" t="s">
        <v>232</v>
      </c>
      <c r="B88" s="85" t="s">
        <v>233</v>
      </c>
      <c r="C88" s="188"/>
      <c r="D88" s="177"/>
    </row>
    <row r="89" spans="1:4" x14ac:dyDescent="0.35">
      <c r="A89" s="89" t="s">
        <v>234</v>
      </c>
      <c r="B89" s="87"/>
      <c r="C89" s="96"/>
      <c r="D89" s="86"/>
    </row>
    <row r="90" spans="1:4" x14ac:dyDescent="0.35">
      <c r="A90" s="86" t="s">
        <v>235</v>
      </c>
      <c r="B90" s="87"/>
      <c r="C90" s="96"/>
      <c r="D90" s="86"/>
    </row>
    <row r="91" spans="1:4" x14ac:dyDescent="0.35">
      <c r="A91" s="97" t="s">
        <v>236</v>
      </c>
      <c r="B91" s="87"/>
      <c r="C91" s="96"/>
      <c r="D91" s="86"/>
    </row>
    <row r="92" spans="1:4" x14ac:dyDescent="0.35">
      <c r="A92" s="99" t="s">
        <v>277</v>
      </c>
      <c r="B92" s="87">
        <v>32800</v>
      </c>
      <c r="C92" s="96">
        <f>B92*12</f>
        <v>393600</v>
      </c>
      <c r="D92" s="86"/>
    </row>
    <row r="93" spans="1:4" x14ac:dyDescent="0.35">
      <c r="A93" s="119" t="s">
        <v>278</v>
      </c>
      <c r="B93" s="83">
        <v>29610</v>
      </c>
      <c r="C93" s="96">
        <f t="shared" ref="C93:C94" si="5">B93*12</f>
        <v>355320</v>
      </c>
    </row>
    <row r="94" spans="1:4" x14ac:dyDescent="0.35">
      <c r="A94" s="99" t="s">
        <v>279</v>
      </c>
      <c r="B94" s="87">
        <v>17880</v>
      </c>
      <c r="C94" s="96">
        <f t="shared" si="5"/>
        <v>214560</v>
      </c>
      <c r="D94" s="86"/>
    </row>
    <row r="95" spans="1:4" x14ac:dyDescent="0.35">
      <c r="A95" s="185" t="s">
        <v>280</v>
      </c>
      <c r="B95" s="186"/>
      <c r="C95" s="98">
        <f>SUM(C92:C94)</f>
        <v>963480</v>
      </c>
      <c r="D95" s="86"/>
    </row>
    <row r="96" spans="1:4" x14ac:dyDescent="0.35">
      <c r="A96" s="97" t="s">
        <v>243</v>
      </c>
      <c r="B96" s="87"/>
      <c r="C96" s="96"/>
      <c r="D96" s="86"/>
    </row>
    <row r="97" spans="1:4" x14ac:dyDescent="0.35">
      <c r="A97" s="99" t="s">
        <v>281</v>
      </c>
      <c r="B97" s="87">
        <v>1500</v>
      </c>
      <c r="C97" s="96">
        <f>B97*12</f>
        <v>18000</v>
      </c>
      <c r="D97" s="86"/>
    </row>
    <row r="98" spans="1:4" x14ac:dyDescent="0.35">
      <c r="A98" s="185" t="s">
        <v>247</v>
      </c>
      <c r="B98" s="186"/>
      <c r="C98" s="98">
        <f>SUM(C97)</f>
        <v>18000</v>
      </c>
      <c r="D98" s="86"/>
    </row>
    <row r="99" spans="1:4" x14ac:dyDescent="0.35">
      <c r="A99" s="97" t="s">
        <v>248</v>
      </c>
      <c r="B99" s="87"/>
      <c r="C99" s="96"/>
      <c r="D99" s="86"/>
    </row>
    <row r="100" spans="1:4" x14ac:dyDescent="0.35">
      <c r="A100" s="99" t="s">
        <v>282</v>
      </c>
      <c r="B100" s="87">
        <v>15000</v>
      </c>
      <c r="C100" s="96">
        <f>B100*12</f>
        <v>180000</v>
      </c>
      <c r="D100" s="86"/>
    </row>
    <row r="101" spans="1:4" x14ac:dyDescent="0.35">
      <c r="A101" s="185" t="s">
        <v>252</v>
      </c>
      <c r="B101" s="186"/>
      <c r="C101" s="98">
        <f>SUM(C100)</f>
        <v>180000</v>
      </c>
      <c r="D101" s="86"/>
    </row>
    <row r="102" spans="1:4" x14ac:dyDescent="0.35">
      <c r="A102" s="178" t="s">
        <v>257</v>
      </c>
      <c r="B102" s="180"/>
      <c r="C102" s="98">
        <f>SUM(C101,C98,C95)</f>
        <v>1161480</v>
      </c>
      <c r="D102" s="89"/>
    </row>
    <row r="103" spans="1:4" x14ac:dyDescent="0.35">
      <c r="A103" s="89" t="s">
        <v>258</v>
      </c>
      <c r="B103" s="87"/>
      <c r="C103" s="96"/>
      <c r="D103" s="86"/>
    </row>
    <row r="104" spans="1:4" x14ac:dyDescent="0.35">
      <c r="A104" s="89" t="s">
        <v>260</v>
      </c>
      <c r="B104" s="87"/>
      <c r="C104" s="96"/>
      <c r="D104" s="86"/>
    </row>
    <row r="105" spans="1:4" ht="33" x14ac:dyDescent="0.35">
      <c r="A105" s="107" t="s">
        <v>263</v>
      </c>
      <c r="B105" s="87"/>
      <c r="C105" s="96"/>
      <c r="D105" s="86"/>
    </row>
    <row r="106" spans="1:4" x14ac:dyDescent="0.35">
      <c r="A106" s="120" t="s">
        <v>132</v>
      </c>
      <c r="B106" s="96">
        <v>100000</v>
      </c>
      <c r="C106" s="96">
        <f>SUM(B106:B106)</f>
        <v>100000</v>
      </c>
      <c r="D106" s="105"/>
    </row>
    <row r="107" spans="1:4" ht="31.5" x14ac:dyDescent="0.35">
      <c r="A107" s="108" t="s">
        <v>283</v>
      </c>
      <c r="B107" s="96">
        <v>20000</v>
      </c>
      <c r="C107" s="96">
        <f>SUM(B107:B107)</f>
        <v>20000</v>
      </c>
      <c r="D107" s="105"/>
    </row>
    <row r="108" spans="1:4" ht="31.5" x14ac:dyDescent="0.35">
      <c r="A108" s="108" t="s">
        <v>284</v>
      </c>
      <c r="B108" s="96">
        <v>100000</v>
      </c>
      <c r="C108" s="96">
        <f>SUM(B108:B108)</f>
        <v>100000</v>
      </c>
      <c r="D108" s="105"/>
    </row>
    <row r="109" spans="1:4" x14ac:dyDescent="0.35">
      <c r="A109" s="121" t="s">
        <v>143</v>
      </c>
      <c r="B109" s="87">
        <v>60000</v>
      </c>
      <c r="C109" s="96">
        <f>SUM(B109:B109)</f>
        <v>60000</v>
      </c>
      <c r="D109" s="86"/>
    </row>
    <row r="110" spans="1:4" x14ac:dyDescent="0.35">
      <c r="A110" s="183" t="s">
        <v>285</v>
      </c>
      <c r="B110" s="184"/>
      <c r="C110" s="98">
        <f>SUM(C106:C109)</f>
        <v>280000</v>
      </c>
      <c r="D110" s="86"/>
    </row>
    <row r="111" spans="1:4" x14ac:dyDescent="0.35">
      <c r="A111" s="89" t="s">
        <v>265</v>
      </c>
      <c r="B111" s="87"/>
      <c r="C111" s="96"/>
      <c r="D111" s="86"/>
    </row>
    <row r="112" spans="1:4" x14ac:dyDescent="0.35">
      <c r="A112" s="101" t="s">
        <v>89</v>
      </c>
      <c r="B112" s="87">
        <v>30000</v>
      </c>
      <c r="C112" s="96">
        <f>SUM(B112:B112)</f>
        <v>30000</v>
      </c>
      <c r="D112" s="86"/>
    </row>
    <row r="113" spans="1:4" x14ac:dyDescent="0.35">
      <c r="A113" s="101" t="s">
        <v>148</v>
      </c>
      <c r="B113" s="87">
        <v>120000</v>
      </c>
      <c r="C113" s="96">
        <f>SUM(B113:B113)</f>
        <v>120000</v>
      </c>
      <c r="D113" s="86"/>
    </row>
    <row r="114" spans="1:4" x14ac:dyDescent="0.35">
      <c r="A114" s="183" t="s">
        <v>286</v>
      </c>
      <c r="B114" s="184"/>
      <c r="C114" s="98">
        <f>SUM(C112:C113)</f>
        <v>150000</v>
      </c>
      <c r="D114" s="86"/>
    </row>
    <row r="115" spans="1:4" x14ac:dyDescent="0.35">
      <c r="A115" s="183" t="s">
        <v>267</v>
      </c>
      <c r="B115" s="184"/>
      <c r="C115" s="98">
        <f>SUM(C110,C114)</f>
        <v>430000</v>
      </c>
      <c r="D115" s="89"/>
    </row>
    <row r="116" spans="1:4" ht="23.25" x14ac:dyDescent="0.35">
      <c r="A116" s="112" t="s">
        <v>268</v>
      </c>
      <c r="B116" s="87"/>
      <c r="C116" s="96"/>
      <c r="D116" s="86"/>
    </row>
    <row r="117" spans="1:4" x14ac:dyDescent="0.35">
      <c r="A117" s="89" t="s">
        <v>115</v>
      </c>
      <c r="B117" s="87"/>
      <c r="C117" s="96"/>
      <c r="D117" s="86"/>
    </row>
    <row r="118" spans="1:4" x14ac:dyDescent="0.35">
      <c r="A118" s="117" t="s">
        <v>150</v>
      </c>
      <c r="B118" s="96">
        <v>24000</v>
      </c>
      <c r="C118" s="96">
        <f>SUM(B118:B118)</f>
        <v>24000</v>
      </c>
      <c r="D118" s="105"/>
    </row>
    <row r="119" spans="1:4" x14ac:dyDescent="0.35">
      <c r="A119" s="178" t="s">
        <v>272</v>
      </c>
      <c r="B119" s="180"/>
      <c r="C119" s="98">
        <f>SUM(C118)</f>
        <v>24000</v>
      </c>
      <c r="D119" s="86"/>
    </row>
    <row r="120" spans="1:4" x14ac:dyDescent="0.35">
      <c r="B120" s="92"/>
      <c r="C120" s="93"/>
    </row>
    <row r="121" spans="1:4" x14ac:dyDescent="0.35">
      <c r="B121" s="92"/>
      <c r="C121" s="93"/>
    </row>
    <row r="122" spans="1:4" x14ac:dyDescent="0.35">
      <c r="B122" s="92"/>
      <c r="C122" s="93"/>
    </row>
    <row r="123" spans="1:4" x14ac:dyDescent="0.35">
      <c r="B123" s="92"/>
      <c r="C123" s="93"/>
    </row>
    <row r="124" spans="1:4" x14ac:dyDescent="0.35">
      <c r="B124" s="92"/>
      <c r="C124" s="93"/>
    </row>
    <row r="125" spans="1:4" x14ac:dyDescent="0.35">
      <c r="B125" s="92"/>
      <c r="C125" s="93"/>
    </row>
    <row r="126" spans="1:4" x14ac:dyDescent="0.35">
      <c r="B126" s="92"/>
      <c r="C126" s="93"/>
    </row>
    <row r="127" spans="1:4" x14ac:dyDescent="0.35">
      <c r="B127" s="92"/>
      <c r="C127" s="93"/>
    </row>
  </sheetData>
  <mergeCells count="23">
    <mergeCell ref="A15:B15"/>
    <mergeCell ref="A2:D2"/>
    <mergeCell ref="A3:D3"/>
    <mergeCell ref="A4:D4"/>
    <mergeCell ref="C5:C6"/>
    <mergeCell ref="D5:D6"/>
    <mergeCell ref="A101:B101"/>
    <mergeCell ref="A20:B20"/>
    <mergeCell ref="A26:B26"/>
    <mergeCell ref="A31:B31"/>
    <mergeCell ref="A32:B32"/>
    <mergeCell ref="A84:D84"/>
    <mergeCell ref="A85:D85"/>
    <mergeCell ref="A86:D86"/>
    <mergeCell ref="C87:C88"/>
    <mergeCell ref="D87:D88"/>
    <mergeCell ref="A95:B95"/>
    <mergeCell ref="A98:B98"/>
    <mergeCell ref="A102:B102"/>
    <mergeCell ref="A110:B110"/>
    <mergeCell ref="A114:B114"/>
    <mergeCell ref="A115:B115"/>
    <mergeCell ref="A119:B119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7</vt:i4>
      </vt:variant>
    </vt:vector>
  </HeadingPairs>
  <TitlesOfParts>
    <vt:vector size="7" baseType="lpstr">
      <vt:lpstr>บห.สาธารณสุขฯ ปี 67</vt:lpstr>
      <vt:lpstr>งานบริการสาธารณสุข 67</vt:lpstr>
      <vt:lpstr>งานตลาดและโรงฆ่าสัตว์ ปี 67</vt:lpstr>
      <vt:lpstr>งานขยะมูลฝอย ปี 67</vt:lpstr>
      <vt:lpstr>งบกลาง กองสาธารณสุข ปี 67</vt:lpstr>
      <vt:lpstr>งป.1</vt:lpstr>
      <vt:lpstr>งป.2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Windows10</dc:creator>
  <cp:lastModifiedBy>Windows10</cp:lastModifiedBy>
  <cp:lastPrinted>2023-07-27T04:21:08Z</cp:lastPrinted>
  <dcterms:created xsi:type="dcterms:W3CDTF">2023-07-08T04:50:08Z</dcterms:created>
  <dcterms:modified xsi:type="dcterms:W3CDTF">2023-07-27T04:35:47Z</dcterms:modified>
</cp:coreProperties>
</file>