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HP V115W\งานพี่ปุกกี้\"/>
    </mc:Choice>
  </mc:AlternateContent>
  <xr:revisionPtr revIDLastSave="0" documentId="13_ncr:1_{8F842713-6AB2-4569-A7CB-F4F33C1626CF}" xr6:coauthVersionLast="47" xr6:coauthVersionMax="47" xr10:uidLastSave="{00000000-0000-0000-0000-000000000000}"/>
  <bookViews>
    <workbookView xWindow="-120" yWindow="-120" windowWidth="20730" windowHeight="11160" activeTab="1" xr2:uid="{D8CB50A6-0DEB-414C-AA03-CAAF62762E89}"/>
  </bookViews>
  <sheets>
    <sheet name="บห.การศึกษา" sheetId="1" r:id="rId1"/>
    <sheet name="งานกีฬา" sheetId="3" r:id="rId2"/>
    <sheet name="งานศาสนาวัฒนธรรม" sheetId="4" r:id="rId3"/>
    <sheet name="งานระดับก่อนวัยเรียน" sheetId="2" r:id="rId4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" i="3" l="1"/>
  <c r="I4" i="3" l="1"/>
  <c r="I106" i="1" l="1"/>
  <c r="J61" i="2" l="1"/>
  <c r="J25" i="3"/>
  <c r="I16" i="3" s="1"/>
  <c r="J6" i="4"/>
  <c r="H5" i="4" s="1"/>
  <c r="H4" i="4" s="1"/>
  <c r="H3" i="4" s="1"/>
  <c r="H56" i="4"/>
  <c r="H49" i="4"/>
  <c r="I88" i="3"/>
  <c r="I83" i="3"/>
  <c r="H3" i="3"/>
  <c r="H184" i="2"/>
  <c r="G183" i="2" s="1"/>
  <c r="G182" i="2" s="1"/>
  <c r="H169" i="2"/>
  <c r="H155" i="2"/>
  <c r="J156" i="2"/>
  <c r="J53" i="2"/>
  <c r="H4" i="2"/>
  <c r="G3" i="2" s="1"/>
  <c r="H52" i="2" l="1"/>
  <c r="H46" i="2" s="1"/>
  <c r="G45" i="2" s="1"/>
  <c r="G2" i="2" s="1"/>
  <c r="G48" i="4"/>
  <c r="G47" i="4" s="1"/>
  <c r="H2" i="4" s="1"/>
  <c r="H2" i="3" l="1"/>
  <c r="H15" i="3"/>
  <c r="J151" i="1"/>
  <c r="I218" i="1" l="1"/>
  <c r="I185" i="1"/>
  <c r="J168" i="1"/>
  <c r="J160" i="1"/>
  <c r="I150" i="1" s="1"/>
  <c r="I137" i="1"/>
  <c r="H105" i="1"/>
  <c r="J98" i="1"/>
  <c r="J91" i="1"/>
  <c r="I83" i="1"/>
  <c r="I67" i="1"/>
  <c r="J59" i="1"/>
  <c r="J56" i="1"/>
  <c r="J41" i="1"/>
  <c r="I32" i="1"/>
  <c r="I4" i="1"/>
  <c r="H3" i="1" s="1"/>
  <c r="H136" i="1" l="1"/>
  <c r="H135" i="1" s="1"/>
  <c r="H104" i="1" s="1"/>
  <c r="I90" i="1"/>
  <c r="H89" i="1" s="1"/>
  <c r="I40" i="1"/>
  <c r="G31" i="1" s="1"/>
  <c r="G30" i="1" s="1"/>
</calcChain>
</file>

<file path=xl/sharedStrings.xml><?xml version="1.0" encoding="utf-8"?>
<sst xmlns="http://schemas.openxmlformats.org/spreadsheetml/2006/main" count="948" uniqueCount="403">
  <si>
    <t>แผนงานการศึกษา</t>
  </si>
  <si>
    <r>
      <t xml:space="preserve">งานบริหารทั่วไปเกี่ยวกับการศึกษา  </t>
    </r>
    <r>
      <rPr>
        <b/>
        <sz val="14"/>
        <color theme="1"/>
        <rFont val="TH SarabunPSK"/>
        <family val="2"/>
      </rPr>
      <t xml:space="preserve">     </t>
    </r>
  </si>
  <si>
    <t>รวม</t>
  </si>
  <si>
    <t>บาท</t>
  </si>
  <si>
    <t>1.งบบุคลากร</t>
  </si>
  <si>
    <t xml:space="preserve">เงินเดือน  (ฝ่ายประจำ)     </t>
  </si>
  <si>
    <t>1. เงินเดือนข้าราชการ หรือพนักงานส่วนท้องถิ่น</t>
  </si>
  <si>
    <t>จำนวน</t>
  </si>
  <si>
    <t xml:space="preserve">   เงินเดือนพนักงาน ตั้งจ่ายไว้  1,863,300  บาท</t>
  </si>
  <si>
    <t xml:space="preserve">   เพื่อจ่ายเป็นเงินเดือนพนักงานในหน่วยงานสังกัดกองการศึกษา</t>
  </si>
  <si>
    <t xml:space="preserve">   ตำแหน่ง ผู้อำนวยการกองการศึกษา  เดือนละ 43,300.-บาท  ( 43,300 x 12 = 519,600)        </t>
  </si>
  <si>
    <t xml:space="preserve">   ตำแหน่ง หัวหน้าฝ่ายบริหารการศึกษา   เดือนละ  32,800.-บาท  (32,800 x 12 =393,600)</t>
  </si>
  <si>
    <t xml:space="preserve">   ตำแหน่ง หัวหน้าฝ่ายส่งเสริมการศึกษา ศาสนาและวัฒนธรรม  เดือนละ  37,410.-บาท  (37,410 x 12 =448,920)</t>
  </si>
  <si>
    <t xml:space="preserve">   ตำแห่นง  นักวิชาการศึกษา เดือนละ  16,940.-บาท (16,940 x 12 = 203,280)</t>
  </si>
  <si>
    <t xml:space="preserve">   ตำแหน่ง  เจ้าพนักงานธุรการ เดือนละ 24,825.-บาท (24,825 x 12 = 297,900)</t>
  </si>
  <si>
    <t>2. เงินเพิ่มต่าง ๆ ของข้าราชการ หรือพนักงานส่วนท้องถิ่น</t>
  </si>
  <si>
    <t xml:space="preserve">   เพื่อจ่ายเป็นเงินเพิ่มต่าง ๆ ของข้าราชการ หรือพนักงานส่วนท้องถิ่นในหน่วยงานกองการศึกษา</t>
  </si>
  <si>
    <t>3. เงินประจำตำแหน่ง</t>
  </si>
  <si>
    <t xml:space="preserve">   เพื่อจ่ายเป็นค่าตอบแทนประจำตำแหน่งและค่าตอบแทนพิเศษของพนักงานที่ควรได้รับตามระเบียบที่กำหนด</t>
  </si>
  <si>
    <t xml:space="preserve">   เงินประจำตำแหน่ง ผู้อำนวยการกองการศึกษา เดือนละ 5,600.-บาท(5,600*12=67,200)</t>
  </si>
  <si>
    <t xml:space="preserve">   เงินค่าตอบแทนพิเศษตำแหน่ง ผู้อำนวยการกองการศึกษา เดือนละ 5,600.-บาท(5,600*12=67,200)</t>
  </si>
  <si>
    <t xml:space="preserve">   เงินประจำตำแหน่ง หัวหน้าฝ่ายบริหารการศึกษา เดือนละ 1,500.-บาท(1,500*12=18,000)</t>
  </si>
  <si>
    <t xml:space="preserve">   เงินประจำตำแหน่ง หัวหน้าฝ่ายส่งเสริมการศึกษา ศาสนาและวัฒนธรรม เดือนละ 1,500.-บาท(1,500*12=18,000)</t>
  </si>
  <si>
    <t>4. ค่าจ้างพนักงานจ้าง</t>
  </si>
  <si>
    <t xml:space="preserve">   ค่าจ้างพนักงานจ้าง  ตั้งจ่ายไว้  627,960  บาท</t>
  </si>
  <si>
    <t xml:space="preserve">   พนักงานจ้างตามภารกิจ  จำนวน  1  ราย (พี่นาย)</t>
  </si>
  <si>
    <t xml:space="preserve">   ตำแหน่ง  ผู้ช่วยเจ้าพนักงานธุรการ  เดือนละ  16,330.-บาท  (16,330 x 12 = 195,960)</t>
  </si>
  <si>
    <t xml:space="preserve">   พนักงานจ้างทั่วไป  จำนวน  4  ราย เดือนละ  9,000.-บาท  (9,000 x 4 x 12 =432,000)</t>
  </si>
  <si>
    <t>5. เงินเพิ่มต่างๆ ของพนักงานจ้าง</t>
  </si>
  <si>
    <t xml:space="preserve">   เงินเพิ่มต่าง ๆ ของพนักงานจ้าง ตั้งจ่ายไว้ 48,000 บาท</t>
  </si>
  <si>
    <t xml:space="preserve">   เพื่อจ่ายเป็นเงินเพิ่มต่างๆ ของพนักงานจ้างในหน่วยงานกองการศึกษา</t>
  </si>
  <si>
    <t>2.งบดำเนินงาน</t>
  </si>
  <si>
    <t>ค่าตอบแทน ใช้สอยและวัสดุ</t>
  </si>
  <si>
    <t>ค่าตอบแทน</t>
  </si>
  <si>
    <t>1.ค่าตอบแทนการปฏิบัติงานนอกเวลาราชการ</t>
  </si>
  <si>
    <t xml:space="preserve">    เพื่อจ่ายเป็นค่าตอบแทนการปฏิบัติงานนอกเวลาราชการให้แก่พนักงาน และลูกจ้างที่มาปฏิบัติงานนอกเวลาราชการ</t>
  </si>
  <si>
    <t>2.ค่าเช่าบ้าน</t>
  </si>
  <si>
    <t xml:space="preserve">    เพื่อจ่ายเป็นค่าเช่าบ้านให้แก่พนักงานเทศบาลที่มีสิทธิเบิกจ่ายได้ตามระเบียบที่กำหนด  </t>
  </si>
  <si>
    <t xml:space="preserve"> </t>
  </si>
  <si>
    <t>จำนวน 1 อัตราๆ ละ 5,000.-บาท/เดือน (พี่วิ)</t>
  </si>
  <si>
    <t>3.ค่าช่วยเหลือการศึกษาบุตร</t>
  </si>
  <si>
    <t xml:space="preserve">    เพื่อจ่ายเป็นค่าช่วยเหลือการศึกษาบุตรของพนักงานที่มีสิทธิเบิกจ่ายได้ตามระเบียบที่กำหนด</t>
  </si>
  <si>
    <t>ค่าใช้สอย</t>
  </si>
  <si>
    <t>รายจ่ายเพื่อให้ได้มาซึ่งบริการ</t>
  </si>
  <si>
    <t>1.ค่าจ้างเหมาบริการ</t>
  </si>
  <si>
    <t xml:space="preserve">    เพื่อจ่ายเป็นค่าจ้างเหมาบริการต่าง ๆ ตามภารกิจและอำนาจหน้าที่</t>
  </si>
  <si>
    <t>2.ค่าถ่ายเอกสาร</t>
  </si>
  <si>
    <t xml:space="preserve">    เพื่อจ่ายเป็นค่าถ่ายเอกสาร เย็บหนังสือ เข้าปกหนังสือฯลฯ  </t>
  </si>
  <si>
    <t>3.ค่าเบี้ยประกันรถยนต์ราชการของเทศบาล</t>
  </si>
  <si>
    <t xml:space="preserve">    เพื่อจ่ายเป็นค่าเบี้ยประกันรถยนต์ ทะเบียน กง-3638 นครพนม</t>
  </si>
  <si>
    <t>4.โครงการจ้างเหมาบริการบุคลากรทางการศึกษาช่วยนักวิชาการศึกษา</t>
  </si>
  <si>
    <t xml:space="preserve">    เพื่อจ่ายเป็นค่าใช้จ่ายโครงการจ้างเหมาบริการบุคลากรทางการศึกษาช่วยนักวิชาการศึกษา </t>
  </si>
  <si>
    <t>จำนวน 1 ราย ๆ ละ 9,000.-บาท/เดือน</t>
  </si>
  <si>
    <t xml:space="preserve">    - โดยดำเนินการตามหนังสือกระทรวงมหาดไทย ที่ มท 0808.2/ว 4044 ลงวันที่ 10 กรกฎาคม 2563</t>
  </si>
  <si>
    <t>เรื่อง หลักเกณฑ์การดำเนินการจ้างเอกชนและการเบิกจ่ายเงินค่าจ้างเหมาบริการขององค์กรปกครองส่วนท้องถิ่น</t>
  </si>
  <si>
    <t xml:space="preserve">    - เป็นไปตามระเบียบกระทรวงมหาดไทย ว่าด้วยการรับเงิน การเบิกจ่ายเงิน การฝากเงิน การเก็บรักษาเงิน </t>
  </si>
  <si>
    <t>และการตรวจเงินขององค์กรปกครองส่วนท้องถิ่น พ.ศ. 2547</t>
  </si>
  <si>
    <t>รายจ่ายเกี่ยวกับการรับรองและพิธีการ</t>
  </si>
  <si>
    <t xml:space="preserve">  - ค่ารับรอง</t>
  </si>
  <si>
    <t xml:space="preserve">      เพื่อจ่ายเป็นค่ารับรองการประชุมสภาเด็ก/เยาวชน ต้อนรับผู้มานิเทศน์งาน ฯลฯ </t>
  </si>
  <si>
    <t>รายจ่ายเกี่ยวเนื่องกับการปฏิบัติราชการที่ไม่เข้าลักษณะรายจ่ายหมวดอื่น            รวม</t>
  </si>
  <si>
    <t xml:space="preserve">  1.ค่าใช้จ่ายการเดินทางไปราชการทั้งในและนอกราชอาณาจักร</t>
  </si>
  <si>
    <t xml:space="preserve">     เพื่อจ่ายเป็นค่าใช้จ่ายในการเดินทางไปราชการของบุคลากรในสังกัด เช่น ค่าเบี้ยเลี้ยง ค่าเช่าที่พัก ค่าพาหนะฯ</t>
  </si>
  <si>
    <t xml:space="preserve">  2.ค่าธรรมเนียมและค่าลงทะเบียนต่าง ๆ</t>
  </si>
  <si>
    <t xml:space="preserve">     เพื่อจ่ายเป็นค่าธรรมเนียมและค่าลงทะเบียนในการฝึกอบรมสัมมนาของพนักงานและลูกจ้าง</t>
  </si>
  <si>
    <t>ค่าบำรุงรักษาและซ่อมแซม</t>
  </si>
  <si>
    <t xml:space="preserve">     เพื่อจ่ายเป็นค่าบำรุงรักษาทรัพย์สิน เพื่อให้สามารถใช้งานได้ตามปกติ เช่น ค่าบำรุงรักษาและซ่อมแซม</t>
  </si>
  <si>
    <t xml:space="preserve">     ครุภัณฑ์สำนักงาน ครุภัณฑ์ไฟฟ้าและวิทยุ และครุภัณฑ์ยานพาหนะ</t>
  </si>
  <si>
    <t>ค่าวัสดุ</t>
  </si>
  <si>
    <t>1. วัสดุสำนักงาน</t>
  </si>
  <si>
    <t xml:space="preserve">     เพื่อจ่ายเป็นค่าจัดซื้อวัสดุสำนักงานชนิดต่าง ๆ เช่น กระดาษ ปากกา ตรายาง ป้าย ธงชาติ  สิ่งพิมพ์ที่ได้จาก</t>
  </si>
  <si>
    <t>การซื้อหรือจ้างพิมพ์วารสารฯลฯ</t>
  </si>
  <si>
    <t>2. วัสดุไฟฟ้าและวิทยุ</t>
  </si>
  <si>
    <t xml:space="preserve">     เพื่อจ่ายเป็นค่าจัดซื้อวัสดุ อุปกรณ์ไฟฟ้า ในสถานศึกษาในสังกัดและสนามกีฬาของเทศบาลตำบลนาหว้า เช่น หลอดไฟ  ฯลฯ</t>
  </si>
  <si>
    <t>3. วัสดุก่อสร้าง</t>
  </si>
  <si>
    <t xml:space="preserve">     เพื่อจ่ายเป็นค่าจัดซื้อวัสดุก่อสร้างต่างๆ</t>
  </si>
  <si>
    <t>4. วัสดุยานพาหนะและขนส่ง</t>
  </si>
  <si>
    <t xml:space="preserve">     เพื่อจ่ายเป็นค่าจัดซื้อวัสดุยานพาหนะและขนส่ง เช่น แบตเตอรี่  ยางนอก ยางใน หม้อน้ำรถยนต์ ฯลฯ</t>
  </si>
  <si>
    <t>5. วัสดุเชื้อเพลิงและหล่อลื่น</t>
  </si>
  <si>
    <t xml:space="preserve">     เพื่อจ่ายเป็นค่าเชื้อเพลิง เช่น น้ำมันเบนซิน น้ำมันดีเซล น้ำมันหล่อลื่นฯลฯ</t>
  </si>
  <si>
    <t>6. วัสดุการเกษตร</t>
  </si>
  <si>
    <t xml:space="preserve">     เพื่อจ่ายเป็นค่าจัดซื้อวัสดุการเกษตรชนิดต่าง ๆ</t>
  </si>
  <si>
    <t>7. วัสดุคอมพิวเตอร์</t>
  </si>
  <si>
    <t xml:space="preserve">     เพื่อจ่ายเป็นค่าจัดซื้อวัสดุคอมพิวเตอร์</t>
  </si>
  <si>
    <t>สาธารณูปโภค</t>
  </si>
  <si>
    <t>1  ค่าไปรษณียากร อากรแสตมป์ ธนาณัติ</t>
  </si>
  <si>
    <t xml:space="preserve">      เพื่อจ่ายเป็นค่าไปรษณียากร อากรแสตมป์ ธนาณัติ ในการดำเนินงานบริหารทั่วไป</t>
  </si>
  <si>
    <t>2  ค่าบริการสื่อสารและโทรคมนาคม</t>
  </si>
  <si>
    <t xml:space="preserve">    เพื่อจ่ายเป็นค่าโทรศัพท์ บริการอินเทอร์เน็ตกองการศึกษา</t>
  </si>
  <si>
    <t>3. งบลงทุน</t>
  </si>
  <si>
    <t>ค่าครุภัณฑ์</t>
  </si>
  <si>
    <t>ครุภัณฑ์สำนักงาน</t>
  </si>
  <si>
    <t>1  จัดซื้อโต๊ะทำงาน</t>
  </si>
  <si>
    <t xml:space="preserve">   เพื่อจ่ายเป็นค่าจัดซื้อโต๊ะทำงาน จำนวน 1 ชุด</t>
  </si>
  <si>
    <t xml:space="preserve">   - ประมาณการราคาตามท้องตลาด</t>
  </si>
  <si>
    <t>2  จัดซื้อเก้าอี้สำนักงาน</t>
  </si>
  <si>
    <t xml:space="preserve">   เพื่อจ่ายเป็นค่าจัดซื้อเก้าอี้สำนักงาน จำนวน 1 ตัว </t>
  </si>
  <si>
    <t>ครุภัณฑ์คอมพิวเตอร์</t>
  </si>
  <si>
    <t>1 จัดซื้อเครื่องคอมพิวเตอร์ สำหรับงานประมวลผล แบบที่ 2*</t>
  </si>
  <si>
    <t xml:space="preserve">  เพื่อจ่ายเป็นค่าจัดซื้อเครื่องคอมพิวเตอร์ สำหรับงานประมวลผล แบบที่ 2* จำนวน 1 เครื่อง  </t>
  </si>
  <si>
    <t>2 จัดซื้อเครื่องพิมพ์แบบฉีดหมึกพร้อมติดตั้งถังหมึกพิมพ์ (Ink Tank Printer)</t>
  </si>
  <si>
    <t xml:space="preserve">   เพื่อจ่ายเป็นค่าจัดซื้อเครื่องพิมพ์แบบฉีดหมึกพร้อมติดตั้งถังหมึกพิมพ์ (Ink Tank Printer) จำนวน 1 เครื่อง</t>
  </si>
  <si>
    <t xml:space="preserve"> -เป็นไปตามพระราชบัญญัติระเบียบบริหารงานบุคคลส่วนท้องถิ่น พ.ศ.2542</t>
  </si>
  <si>
    <t xml:space="preserve"> -เป็นไปตามแผนอัตรากำลัง  3 ปี(พ.ศ.2567-2569)ของเทศบาลตำบลนาหว้า</t>
  </si>
  <si>
    <t xml:space="preserve">    เพื่อจ่ายเป็นเงินเดือนรวมถึงเงินเลื่อนขั้นประจำปีให้แก่พนักงานเทศบาลในสังกัดกองการศึกษา </t>
  </si>
  <si>
    <t xml:space="preserve"> เพื่อจ่ายเป็นเงินเพิ่มต่าง ๆ ของข้าราชการ หรือพนักงานส่วนท้องถิ่นในสังกัดกองการศึกษา  จำนวน 1 อัตรา จำนวน 12 เดือน</t>
  </si>
  <si>
    <t xml:space="preserve">   เพื่อจ่ายเป็นเงินประจำตำแหน่งและค่าตอบแทนพิเศษรายเดือนให้แก่พนักงานเทศบาลที่มีสิทธิ์ กองการศึกษา</t>
  </si>
  <si>
    <t>จำนวน  3  อัตรา   จำนวน   12  เดือน</t>
  </si>
  <si>
    <t xml:space="preserve">   เพื่อจ่ายเป็นค่าตอบแทนพนักงานจ้างตามภารกิจและพนักงานจ้างทั่วไป รวมถึงเงินปรับปรุงค่าตอบแทน พนักงานจ้าง</t>
  </si>
  <si>
    <t xml:space="preserve">ตามภารกิจ จำนวน 1 อัตรา และพนักงานจ้างทั่วไป  จำนวน  4  อัตรา จำนวน  12  เดือน </t>
  </si>
  <si>
    <t xml:space="preserve">  เพื่อจ่ายเป็นเงินเพิ่มค่าครองชีพชั่วคราวของพนักงานจ้างที่มีอยู่ในสังกัด  จำนวน 4  อัตรา จำนวน 12 เดือน</t>
  </si>
  <si>
    <t xml:space="preserve"> -เป็นไปตามระเบียบกระทรวงมหาดไทย ว่าด้วยการเบิกจ่ายเงินตอบแทนการปฏิบัติงานนอกเวลาราชการ </t>
  </si>
  <si>
    <t xml:space="preserve">  ของ  อปท. พ.ศ.2559</t>
  </si>
  <si>
    <t xml:space="preserve">   เพื่อจ่ายเป็นเงินช่วยเหลือการศึกษาบุตรของพนักงานและลูกจ้างประจำตามระเบียบกำหนด</t>
  </si>
  <si>
    <t xml:space="preserve"> -เป็นไปตามระเบียบกระทรวงมหาดไทย ว่าด้วยเงินสวัสดิการเกี่ยวกับการศึกษาบุตรของ อปท. พ.ศ.2563</t>
  </si>
  <si>
    <t xml:space="preserve"> -เป็นไปตามหนังสือ กรมบัญชีกลาง ด่วนที่สุด ที่ กค 0422.3/ว 257 ลงวันที่ 28 มิถุนายน 2559</t>
  </si>
  <si>
    <t>3.เงินช่วยเหลือการศึกษาบุตรข้าราชการ/พนักงาน/ลูกจ้างประจำ</t>
  </si>
  <si>
    <t xml:space="preserve">   -เป็นไปตามระเบียบกระทรวงมหาดไทยว่าด้วยค่าเช่าบ้านของข้าราชการส่วนท้องถิ่น (ฉบับที่ 4) พ.ศ.2562 </t>
  </si>
  <si>
    <t xml:space="preserve">   เพื่อจ่ายเป็นค่าถ่ายเอกสาร ค่าเช่าเครื่องถ่ายเอกสาร ค่าเย็บหนังสือหรือเข้าปกหนังสือ ค่าซักฟอก ค่าเช่าทรัพย์สิน</t>
  </si>
  <si>
    <t>ค่าธรรมเนียมต่างๆ ค่าเบี้ยประกัน ค่าใช้จ่ายในการดำเนินคดีในชั้นศาลหรืออนุญาโตตุลาการ ค่าบริการกำจัดปลวก ค่าจ้าง</t>
  </si>
  <si>
    <t>เหมาที่มีลักษณะการจ้างทำเพื่อให้ได้มาซึ่งป้ายประชาสัมพันธ์ที่ไม่มีลักษณะเป็นสิ่งก่อสร้าง ค่าติดตั้งเครื่องรับสัญญาณต่างๆฯลฯ</t>
  </si>
  <si>
    <t xml:space="preserve"> -เป็นไปตามระเบียบมหาดไทยว่าด้วยค่าใช้จ่ายในการบริหารงานขององค์กรปกครองส่วนท้องถิ่น พ.ศ. 2562</t>
  </si>
  <si>
    <t xml:space="preserve"> -ระเบียบกระทรวงมหาดไทยว่าด้วยค่าใช้จ่ายใช้ในการจัดทำประกันภัยทรัพย์สินขององค์กรปกครองส่วนท้องถิ่น พ.ศ. 2562</t>
  </si>
  <si>
    <t>และที่แก้ไขเพิ่มเติม</t>
  </si>
  <si>
    <t xml:space="preserve"> -หนังสือกระทรวงมหาดไทย ด่วนที่สุด ที่ มท 0808.2/ว 7302 ลงวันที่ 30 กันยายน 2565</t>
  </si>
  <si>
    <t xml:space="preserve"> -เป็นไปตามระเบียบกระทรวงมหาดไทย ว่าด้วยการเบิกค่าใช้จ่ายในการบริหารงานของ อปท. พ.ศ.2562</t>
  </si>
  <si>
    <t xml:space="preserve"> -หนังสือกระทรวงมหาดไทย ที่ มท 0808.2/ว 0766   ลงวันที่  5  กุมภาพันธ์ 2563</t>
  </si>
  <si>
    <t xml:space="preserve"> -หนังสือกระทรวงมหาดไทย ที่ มท 0810.3/ว 1239   ลงวันที่  21  กุมภาพันธ์ 2565</t>
  </si>
  <si>
    <t xml:space="preserve">  1.ค่าใช้จ่ายการเดินทางไปราชการ</t>
  </si>
  <si>
    <t xml:space="preserve">       เพื่อจ่ายเป็นค่าใช้จ่ายในการเดินทางไปราชการในราชอาณาจักรหรือนอกราชอาณาจักร ให้แก่เจ้าหน้าที่</t>
  </si>
  <si>
    <t xml:space="preserve">  ที่ได้รับอนุมัติให้เดินทางไปราชการ เช่น ค่าเบี้ยเลี้ยงเดินทาง ค่าพาหนะ ค่าเช่าที่พัก ฯลฯ</t>
  </si>
  <si>
    <t xml:space="preserve"> -เป็นไปตามระเบียบกระทรวงมหาดไทย   ว่าด้วยค่าใช้จ่ายในการเดินทางไปราชการของเจ้าหน้าที่ท้องถิ่น </t>
  </si>
  <si>
    <t>พ.ศ.2555  และที่แก้ไขเพิ่มเติม</t>
  </si>
  <si>
    <t xml:space="preserve"> -หนังสือกระทรวงมหาดไทย ที่ มท 0808.2/ว 4657 ลงวันที่ 30  มิถุนายน 2565</t>
  </si>
  <si>
    <t xml:space="preserve">   เพื่อจ่ายเป็นค่าลงทะเบียนในการอบรมสัมมนาของผู้บริหาร สมาชิกสภาเทศบาล พนักงานและลูกจ้าง</t>
  </si>
  <si>
    <t xml:space="preserve"> -เป็นไปตามระเบียบกระทรวงมหาดไทย   ว่าด้วยค่าใช้จ่ายในการฝึกอบรมและการเข้ารับการฝึกอบรมของ</t>
  </si>
  <si>
    <t xml:space="preserve"> ของเจ้าหน้าที่ท้องถิ่น พ.ศ.2557</t>
  </si>
  <si>
    <t xml:space="preserve">  2.ค่าลงทะเบียนในการฝึกอบรม</t>
  </si>
  <si>
    <t xml:space="preserve"> ประเภท ค่าบำรุงรักษาและซ่อมแซม</t>
  </si>
  <si>
    <t xml:space="preserve"> -ค่าซ่อมแซมบำรุงรักษาทรัพย์สิน</t>
  </si>
  <si>
    <t xml:space="preserve">   เพื่อจ่ายเป็นค่าซ่อมแซมบำรุงรักษาทรัพย์สินของเทศบาลตำบลนาหว้า  เพื่อให้สามารถใช้งานได้ตามปกติ  </t>
  </si>
  <si>
    <t xml:space="preserve">  -เป็นไปตามพระราชบัญญัติกำหนดแผนและขั้นตอนการกระจายอำนาจให้แก่องค์กรปกครองส่วนท้องถิ่น พ.ศ.2542</t>
  </si>
  <si>
    <t xml:space="preserve"> -หนังสือกรมส่งเสริมการปกครองท้องถิ่น ที่ มท 0808.2/ว 1095   ลงวันที่  28  พฤษภาคม  2564</t>
  </si>
  <si>
    <t xml:space="preserve">   เพื่อจ่ายเป็นค่าจัดซื้อวัสดุสำนักงานชนิดต่างๆ เช่น กระดาษ หมึก ตลับผงหมึก ปากกา  ดินสอ  สมุด  ซองเอกสาร </t>
  </si>
  <si>
    <t xml:space="preserve">   น้ำยาลบคำผิด แฟ้ม ลวดเย็บกระดาษ เทปกาว สิ่งพิมพ์ที่ได้จากการซื้อหรือจ้างพิมพ์วารสาร ฯลฯ</t>
  </si>
  <si>
    <t xml:space="preserve"> -หนังสือกรมส่งเสริมการปกครองท้องถิ่น ที่ มท 0808.2/ว 1317  ลงวันที่ 28  มีนาคม  2566</t>
  </si>
  <si>
    <t xml:space="preserve">  เพื่อจ่ายเป็นค่าอุปกรณ์ไฟฟ้าและวิทยุต่างๆ เช่น หลอดไฟ สวิตซ์ ปลั๊ก ฟิวส์ เบรกเกอร์  คอยส์ เทปพันสายไฟฯลฯ</t>
  </si>
  <si>
    <t xml:space="preserve">  เพื่อจ่ายเป็นค่าวัสดุก่อสร้างชนิดต่างๆ เช่น ค้อน จอบเสียมท่อน้ำและอุปกรณ์ประปา ไม้ต่างๆ ทราย ปูนซีเมนต์</t>
  </si>
  <si>
    <t xml:space="preserve">   เพื่อจ่ายเป็นค่าจัดซื้อวัสดุยานพาหนะและขนส่ง  เช่น แบตเตอรี่ ยางนอก ยางใน หม้อน้ำรถยนต์ ฯลฯ</t>
  </si>
  <si>
    <t xml:space="preserve">   เพื่อจ่ายเป็นค่าจัดซื้อวัสดุเชื้อเพลิงและหล่อลื่น เช่น แก๊สหุงต้ม น้ำมันเชื้อเพลิง น้ำมันเครื่อง น้ำมันเกียร์ฯลฯ</t>
  </si>
  <si>
    <t xml:space="preserve">  เพื่อจ่ายเป็นค่าจัดซื้อวัสดุการเกษตรชนิดต่างๆ เช่น คราดซี่พรวนดิน จานพรวน สปริงเกอร์ ปุ๋ยฯลฯ</t>
  </si>
  <si>
    <t xml:space="preserve">  เพื่อจ่ายเป็นค่าจัดซื้อวัสดุคอมพิวเตอร์ เช่น ตลับผงหมึกสำหรับเครื่องพิมพแบบเลเซอร์ เมนบอร์ด เมาส์ ฯลฯ</t>
  </si>
  <si>
    <t xml:space="preserve"> -ค่าจ้างเหมาบริการ</t>
  </si>
  <si>
    <t>งานระดับก่อนวัยเรียนและประถมศึกษา</t>
  </si>
  <si>
    <t>1. งบบุคลากร</t>
  </si>
  <si>
    <t>เงินเดือน (ฝ่ายประจำ)</t>
  </si>
  <si>
    <t>4. เงินเพิ่มต่าง ๆ ของพนักงานจ้าง</t>
  </si>
  <si>
    <t>2. งบดำเนินงาน</t>
  </si>
  <si>
    <t xml:space="preserve">บาท   </t>
  </si>
  <si>
    <t xml:space="preserve">     เพื่อจ่ายเป็นค่าใช้จ่ายโครงการจ้างเหมาบริการบุคลากรทางการศึกษา ตำแหน่ง ผู้ช่วยครู  ผู้ดูแลเด็ก</t>
  </si>
  <si>
    <t xml:space="preserve">     - เป็นไปตามระเบียบกระทรวงมหาดไทย ว่าด้วยการรับเงิน การเบิกจ่ายเงิน การฝากเงิน การเก็บรักษาเงิน </t>
  </si>
  <si>
    <t>1.* เงินประกันสังคมของพนักงานจ้างโรงเรียนอนุบาลเทศบาล</t>
  </si>
  <si>
    <t>2.* เงินประกันสังคมของพนักงานจ้างศูนย์ฯ วัดศรีหนาถ</t>
  </si>
  <si>
    <t>3.* เงินอุดหนุนสำหรับส่งเสริมศักยภาพการจัดการศึกษาของท้องถิ่น</t>
  </si>
  <si>
    <t xml:space="preserve">     - ค่าใช้จ่ายอินเตอร์เน็ตโรงเรียนอนุบาลเทศบาลตำบลนาหว้า  จำนวน  16,800.-บาท</t>
  </si>
  <si>
    <t xml:space="preserve">       1.ระบบ Asymmetric  Digital  Subscriber  Line : ASDL  จำนวน  9,600.-บาท</t>
  </si>
  <si>
    <t xml:space="preserve">       2.ระบบ Wireless Fidelity : WiFi  จำนวน  7,200.-บาท</t>
  </si>
  <si>
    <t>4.* เงินอุดหนุนสำหรับสนับสนุนค่าจัดการเรียนการสอนของศูนย์พัฒนาเด็กเล็ก</t>
  </si>
  <si>
    <t xml:space="preserve">      - ศูนย์พัฒนาเด็กเล็กวัดธาตุประสิทธิ์  จำนวน  53  คนๆละ 1,836.-บาท/ปี (53 x 1,836 = 97,308)</t>
  </si>
  <si>
    <t xml:space="preserve">      - ศูนย์พัฒนาเด็กวัดศรีหนาถ จำนวน 24 คนๆละ 1,836.-บาท/ปี (24 x 1,836 = 44,064)</t>
  </si>
  <si>
    <t xml:space="preserve">5.* เงินอุดหนุนสำหรับสนับสนุนค่าใช้จ่ายในการจัดการศึกษาตั้งแต่ระดับอนุบาล  </t>
  </si>
  <si>
    <t xml:space="preserve">  จนจบการศึกษาขั้นพื้นฐาน </t>
  </si>
  <si>
    <t xml:space="preserve">      1.ค่าจัดการเรียนการสอน (รายหัว)  จำนวน  490,212.-บาท</t>
  </si>
  <si>
    <t xml:space="preserve">         -ระดับอนุบาล  จำนวน  267  คนๆละ  1,836.-บาท/คน/ปี ( 267 x 1,836 = 490,212)</t>
  </si>
  <si>
    <t xml:space="preserve">      2.ค่าหนังสือเรียน  จำนวน 53,400.-บาท</t>
  </si>
  <si>
    <t xml:space="preserve">         -ระดับอนุบาล  จำนวน  267  คนๆละ  200.-บาท/คน/ปี ( 267 x 200 = 53,400)</t>
  </si>
  <si>
    <t xml:space="preserve">      3.ค่าอุปกรณ์การเรียน  จำนวน  77,430.-บาท</t>
  </si>
  <si>
    <t xml:space="preserve">        -ระดับอนุบาล  จำนวน  267  คนๆละ  290.-บาท/คน/ปี ( 267 x 290 = 77,430)           </t>
  </si>
  <si>
    <t xml:space="preserve">      4.ค่าเครื่องแบบนักเรียน  จำนวน 86,775.-บาท</t>
  </si>
  <si>
    <t xml:space="preserve">        -ระดับอนุบาล  จำนวน  267  คนๆละ 325.-บาท/คน/ปี  ( 267 x 325 = 86,775)                       </t>
  </si>
  <si>
    <t xml:space="preserve">      5.ค่ากิจกรรมพัฒนาคุณภาพผู้เรียน  จำนวน  123,888.-บาท</t>
  </si>
  <si>
    <t xml:space="preserve">      -ระดับอนุบาล จำนวน  267  คนๆละ  464.-บาท/คน/ปี  (267 x 464 = 123,888)          </t>
  </si>
  <si>
    <t>6. โครงการปรับปรุงภูมิทัศน์</t>
  </si>
  <si>
    <t xml:space="preserve">     เพื่อเป็นค่าใช้จ่ายในการปรับปรุงภูมิทัศน์สถานศึกษาในสังกัดเทศบาลตำบลนาหว้า</t>
  </si>
  <si>
    <t xml:space="preserve">     - โดยดำเนินการตามระเบียบกระทรวงมหาดไทยว่าด้วยการเบิกจ่ายค่าใช้จ่ายในการจัดงาน การจัดกิจกรรมสาธารณะ</t>
  </si>
  <si>
    <t>การส่งเสริม และการแข่งขันกีฬาขององค์กรปกครองส่วนท้องถิ่น พ.ศ. 2564</t>
  </si>
  <si>
    <t>(ปรากฎในแผนพัฒนาท้องถิ่น พ.ศ. 2566 - 2570 หน้า  23  ข้อ  3    )</t>
  </si>
  <si>
    <t>7. โครงการกิจกรรมวันเด็กแห่งชาติ</t>
  </si>
  <si>
    <t xml:space="preserve">     เพื่อจ่ายเป็นค่าดำเนินการจัดกิจกรรมวันเด็กแห่งชาติ</t>
  </si>
  <si>
    <t>(ปรากฎในแผนพัฒนาท้องถิ่น พ.ศ. 2566 - 2570 หน้า  23  ข้อ  4    )</t>
  </si>
  <si>
    <t xml:space="preserve">     เพื่อจ่ายเป็นค่าจัดกิจกรรมทัศนศึกษาดูงานของบุคลากรทางการศึกษา </t>
  </si>
  <si>
    <t>(ปรากฎในแผนพัฒนาท้องถิ่น พ.ศ. 2566 - 2570 หน้า  23  ข้อ  9    )</t>
  </si>
  <si>
    <t>(ปรากฎในแผนพัฒนาท้องถิ่น พ.ศ. 2566 - 2570 หน้า  23  ข้อ  10    )</t>
  </si>
  <si>
    <t>(ปรากฎในแผนพัฒนาท้องถิ่น พ.ศ. 2566 - 2570 หน้า  23  ข้อ  11    )</t>
  </si>
  <si>
    <t xml:space="preserve">     เพื่อจ่ายเป็นค่าจัดและเข้าร่วมการแข่งขันทักษะทางวิชาการ</t>
  </si>
  <si>
    <t>(ปรากฎในแผนพัฒนาท้องถิ่น พ.ศ. 2566 - 2570 หน้า  24  ข้อ  12    )</t>
  </si>
  <si>
    <t xml:space="preserve">      - ศูนย์พัฒนาเด็กเล็กวัดธาตุประสิทธิ์ ( 53 x 27 x 245 =350,595 )</t>
  </si>
  <si>
    <t xml:space="preserve">    </t>
  </si>
  <si>
    <t xml:space="preserve">      - ศูนย์พัฒนาเด็กเล็กวัดศรีหนาถ ( 24 x 36 x 245 =211,680 )</t>
  </si>
  <si>
    <t xml:space="preserve">      - โรงเรียนอนุบาลเทศบาลตำบลนาหว้า  (267 x 22 x 200 =1,174,800 )</t>
  </si>
  <si>
    <t>(ปรากฎในแผนพัฒนาท้องถิ่น พ.ศ. 2566 - 2570  หน้า 26  ข้อ  28 )</t>
  </si>
  <si>
    <t xml:space="preserve">    เพื่อจ่ายเป็นค่าจัดทำโครงการเรียนรู้ภาษาอังกฤษระดับปฐมวัย รร.อนุบาลฯ</t>
  </si>
  <si>
    <t>(ปรากฎในแผนพัฒนาท้องถิ่น พ.ศ. 2566 - 2570  หน้า 26  ข้อ  31   )</t>
  </si>
  <si>
    <t xml:space="preserve">บาท    </t>
  </si>
  <si>
    <t xml:space="preserve">     - ศูนย์พัฒนาเด็กเล็กวัดธาตุประสิทธิ์  จำนวน 53 คนๆละ 7.51 บาท 260 วัน  จำนวน 103,487.80 บาท</t>
  </si>
  <si>
    <t xml:space="preserve">     - ศูนย์พัฒนาเด็กเล็กวัดศรีหนาถ จำนวน 24 คนๆละ 7.51 บาท 260 วัน จำนวน 46,862.40 บาท</t>
  </si>
  <si>
    <t xml:space="preserve">     - โรงเรียนอนุบาลเทศบาลตำบลนาหว้า จำนวน 267 คนๆละ 7.51 บาท 260 วัน จำนวน 521,344.20 บาท</t>
  </si>
  <si>
    <t xml:space="preserve">     - โรงเรียนบ้านนาหว้า จำนวน 809 คนๆละ 7.51 บาท 260 วัน จำนวน 1,579,653.40 บาท</t>
  </si>
  <si>
    <t xml:space="preserve">     - โรงเรียนชุมชนนางัว จำนวน 364 คนๆละ 7.51 บาท 260 วัน จำนวน 710,746.40 บาท</t>
  </si>
  <si>
    <t>ค่าสาธารณูปโภค</t>
  </si>
  <si>
    <t>1. ค่ากระแสไฟฟ้า</t>
  </si>
  <si>
    <t xml:space="preserve">   เพื่อจ่ายเป็นค่าไฟฟ้าศูนย์พัฒนาเด็กเล็กภายในเขตเทศบาลและโรงเรียนอนุบาลเทศบาลตำบลนาหว้า</t>
  </si>
  <si>
    <t>2. ค่าน้ำประปา ค่าน้ำบาดาล</t>
  </si>
  <si>
    <t xml:space="preserve">   เพื่อจ่ายเป็นค่าน้ำประปาศูนย์พัฒนาเด็กเล็กภายในเขตเทศบาลและโรงเรียนอนุบาลเทศบาลตำบลนาหว้า</t>
  </si>
  <si>
    <t>3. ค่าบริการสื่อสารและโทรคมนาคม</t>
  </si>
  <si>
    <t xml:space="preserve">   เพื่อจ่ายเป็นค่าโทรศัพท์ บริการอินเตอร์เน็ตสถานศึกษาในสังกัด</t>
  </si>
  <si>
    <t>เงินอุดหนุน</t>
  </si>
  <si>
    <t>เงินอุดหนุนส่วนราชการ</t>
  </si>
  <si>
    <t xml:space="preserve">   เพื่ออุดหนุนอาหารกลางวันให้กับสถานศึกษาในเขตเทศบาล</t>
  </si>
  <si>
    <t xml:space="preserve">   - โรงเรียนบ้านนาหว้า จำนวน 809 คนๆละ 22.-บาท 200 วัน จำนวน 3,559,600.- บาท</t>
  </si>
  <si>
    <t xml:space="preserve">   - โรงเรียนชุมชนนางัว จำนวน 364 คนๆละ 22.-บาท 200 วัน จำนวน 1,601,600.-บาท</t>
  </si>
  <si>
    <t xml:space="preserve">   (ปรากฎในแผนพัฒนาท้องถิ่น พ.ศ. 2566 - 2570 (หน้า 26  ข้อ  28   )</t>
  </si>
  <si>
    <t>(ปรากฎในแผนพัฒนาท้องถิ่น พ.ศ. 2566 - 2570 (เปลี่ยนแปลง) ครั้งที่ 2/2565 หน้า 2 ข้อ 27   )</t>
  </si>
  <si>
    <t>(ปรากฎในแผนพัฒนาท้องถิ่น พ.ศ. 2566 - 2570 (เปลี่ยนแปลง) ครั้งที่ 2/2565 หน้า 2 ข้อ 26   )</t>
  </si>
  <si>
    <t>(ปรากฎในแผนพัฒนาท้องถิ่น พ.ศ. 2566 - 2570  หน้า 25 ข้อ 24  )</t>
  </si>
  <si>
    <t>3. ค่าตอบแทนพนักงานจ้าง</t>
  </si>
  <si>
    <t xml:space="preserve">  *เงินเดือนครูโรงเรียนอนุบาลเทศบาลตำบลนาหว้า         จำนวน  1,177,440  บาท</t>
  </si>
  <si>
    <t xml:space="preserve">   *เงินเดือนผู้อำนวยการศูนย์พัฒนาเด็กเล็กและครู        จำนวน 2,787,240  บาท</t>
  </si>
  <si>
    <t xml:space="preserve">  เพื่อจ่ายเป็นเงินเดือนครูโรงเรียนอนุบาลเทศบาลตำบลนาหว้า  จำนวน 4 อัตรา  จำนวน  12  เดือน</t>
  </si>
  <si>
    <t xml:space="preserve">   เพื่อจ่ายเป็นเงินเดือนผู้อำนวยการศูนย์พัฒนาเด็กเล็กและครู  จำนวน 7 อัตรา  จำนวน  12  เดือน</t>
  </si>
  <si>
    <t xml:space="preserve"> -เป็นไปตามประกาศคณะกรรมการการกระจายอำนาจให้แก่องค์กรปกครองส่วนท้องถิ่น ปีงบประมาณ พ.ศ.2566</t>
  </si>
  <si>
    <t xml:space="preserve">  ลงวันที่  19  กันยายน 2565</t>
  </si>
  <si>
    <t xml:space="preserve"> -เป็นไปตามหนังสือกรมส่งเสริมการปกครองท้องถิ่น ด่วนที่สุด ที่ มท 0810.8/ว 3034  ลงวันที่ 17 ธันวาคม 2564</t>
  </si>
  <si>
    <t xml:space="preserve">   เพื่อจ่ายเป็นค่าวิทยฐานะให้แก่พนักงานครูที่มีสิทธิ์เบิกจ่ายได้ตามระเบียบที่กำหนด จำนวน  6 อัตรา จำนวน 12 เดือน</t>
  </si>
  <si>
    <t xml:space="preserve">   *ค่าจ้างพนักงานจ้าง ศูนย์ฯศรีหนาถ  จำนวน   695,280 บาท</t>
  </si>
  <si>
    <t xml:space="preserve">   เพื่อจ่ายเป็นค่าจ้างพนักงานจ้างศูนย์ฯศรีหนาถ จำนวน 5 อัตรา  จำนวน  12  เดือน </t>
  </si>
  <si>
    <t xml:space="preserve"> -เป็นไปตามแผนอัตรากำลัง  3  ปี (พ.ศ.2567-2569) ของเทศบาลตำบลนาหว้า</t>
  </si>
  <si>
    <t xml:space="preserve">   *เงินเพิ่มต่าง ๆ ของพนักงานจ้างโรงเรียนอนุบาลเทศบาลตำบลนาหว้า  จำนวน  2  อัตรา  จำนวน  12  เดือน</t>
  </si>
  <si>
    <t xml:space="preserve">   - เงินช่วยเหลือการศึกษาบุตรข้าราชการ/พนักงาน/ลูกจ้างประจำ</t>
  </si>
  <si>
    <t xml:space="preserve">     แม่บ้าน พนักงานขับรถ และภารโรง  จำนวน  15  อัตรา จำนวน  12  เดือน</t>
  </si>
  <si>
    <t xml:space="preserve">      เพื่อจ่ายสมทบกองทุนประกันสังคมของพนักงานจ้างโรงเรียนอนุบาลเทศบาลตำบลนาหว้า  จำนวน  2  อัตรา </t>
  </si>
  <si>
    <t>จำนวน  12  เดือน</t>
  </si>
  <si>
    <t xml:space="preserve">     เพื่อจ่ายเป็นเงินสมทบกองทุนประกันสังคมของศูนย์อบรมเด็กก่อนเกณฑ์วัดศรีหนา  จำนวน  5 อัตรา จำนวน 12 เดือน</t>
  </si>
  <si>
    <t xml:space="preserve">  -โครงการจ้างเหมาบริการบุคลากรทางการศึกษา</t>
  </si>
  <si>
    <t>8. โครงการพัฒนาบุคลากรทางการศึกษา</t>
  </si>
  <si>
    <t>9. โครงการซักซ้อมแผนดับเพลิงและอัคคีภัย</t>
  </si>
  <si>
    <t xml:space="preserve">     เพื่อจ่ายเป็นค่าดำเนินการกิจกรรมซักซ้อมแผนดับเพลิงและอัคคีภัยสถานศึกษาในสังกัดเทศบาลตำบลนาหว้า</t>
  </si>
  <si>
    <t>10. โครงการซักซ้อมแผนการป้องกันและการช่วยเหลือเด็กจมน้ำ</t>
  </si>
  <si>
    <t xml:space="preserve">     เพื่อจ่ายเป็นค่าดำเนินการกิจกรรมซักซ้อมแผนการป้องกันและการช่วยเหลือเด็กจมน้ำของสถานศึกษาในสังกัด ทต.นาหว้า</t>
  </si>
  <si>
    <t>11. โครงการแข่งขันทักษะทางวิชาการ</t>
  </si>
  <si>
    <t>12. โครงการอาหารกลางวัน</t>
  </si>
  <si>
    <t xml:space="preserve"> -วัสดุงานบ้านงานครัว</t>
  </si>
  <si>
    <t xml:space="preserve">     โรงเรียนอนุบาลเทศบาลตำบลนาหว้า เช่น เบาะนอน  ถาดหลุม  แก้วน้ำ ฯลฯ</t>
  </si>
  <si>
    <t>2.เพื่อจ่ายเป็นค่าจัดซื้อวัสดุอาหารเสริม(นม) ให้กับศูนย์พัฒนาเด็กเล็กและสถานศึกษา</t>
  </si>
  <si>
    <t>1. เพื่อจัดวัสดุงานบ้านงานครัวสำหรับศูนย์พัฒนาเด็กเล็กภายในเขตเทศบาลและ</t>
  </si>
  <si>
    <t>อุดหนุนโครงการอาหารกลางวัน</t>
  </si>
  <si>
    <t>แผนงานการศาสนาวัฒนธรรมและนันทนาการ</t>
  </si>
  <si>
    <t xml:space="preserve">รวม </t>
  </si>
  <si>
    <t xml:space="preserve">2.งบดำเนินงาน                             </t>
  </si>
  <si>
    <t xml:space="preserve">รายจ่ายเกี่ยวเนื่องกับการปฏิบัติราชการที่ไม่เข้าลักษณะรายจ่ายหมวดอื่น  </t>
  </si>
  <si>
    <t xml:space="preserve">   เพื่อจ่ายเป็นค่าดำเนินการจัดกิจกรรมกีฬาฟุตบอลนาหว้าคัพ</t>
  </si>
  <si>
    <t>(ปรากฎในแผนพัฒนาท้องถิ่น พ.ศ. 2566 - 2570 (หน้า 30  ข้อ  1   )</t>
  </si>
  <si>
    <t xml:space="preserve">   เพื่อจ่ายเป็นค่าดำเนินการจัดกิจกรรมแข่งขันกีฬาฟุตซอล</t>
  </si>
  <si>
    <t>(ปรากฎในแผนพัฒนาท้องถิ่น พ.ศ. 2566 - 2570 (หน้า 30  ข้อ  3   )</t>
  </si>
  <si>
    <t xml:space="preserve">   เพื่อจ่ายเป็นค่าจัดกิจกรรมกีฬาภายในเขตเทศบาลตำบลนาหว้า</t>
  </si>
  <si>
    <t>(ปรากฎในแผนพัฒนาท้องถิ่น พ.ศ. 2566 - 2570 (เปลี่ยนแปลง) ครั้งที่ 2/2565 หน้า 3  ข้อ  17  )</t>
  </si>
  <si>
    <t>(ปรากฎในแผนพัฒนาท้องถิ่น พ.ศ. 2566 - 2570 (เพิ่มเติม ครั้งที่ 2/2565 หน้า 11  ข้อ  3   )</t>
  </si>
  <si>
    <t>(ปรากฎในแผนพัฒนาท้องถิ่น พ.ศ. 2566 - 2570 (เพิ่มเติม ครั้งที่ 2/2565 หน้า 13  ข้อ  11   )</t>
  </si>
  <si>
    <t xml:space="preserve">   เพื่อจ่ายเป็นค่าจัดกิจกรรมรณรงค์ ป้องกันและแก้ไขปัญหายาเสพติด เช่น การอบรมให้ความรู้เรื่องยาเสพติด</t>
  </si>
  <si>
    <t xml:space="preserve">    การจัดกิจกรรมดนตรี กีฬา การเดินรณรงค์ป้องกันยาเสพติดและกิจกรรมเข้าค่ายเยาวชน ฯลฯ</t>
  </si>
  <si>
    <t>(ปรากฎในแผนพัฒนาท้องถิ่น พ.ศ. 2566 - 2570 (เพิ่มเติม ครั้งที่ 2/2565 หน้า 11  ข้อ  2   )</t>
  </si>
  <si>
    <t>(ปรากฎในแผนพัฒนาท้องถิ่น พ.ศ. 2566 - 2570 (เพิ่มเติม ครั้งที่ 2/2565 หน้า 13  ข้อ  12   )</t>
  </si>
  <si>
    <t xml:space="preserve">    เพื่อจ่ายเป็นค่าจัดกิจกรรมค่ายคุณธรรมและจริยธรรมของเด็กและเยาวชนในเขต ทต.นาหว้า</t>
  </si>
  <si>
    <t>(ปรากฎในแผนพัฒนาท้องถิ่น พ.ศ. 2566 - 2570 (เพิ่มเติม ครั้งที่ 2/2565  หน้า 7    ข้อ  5    )</t>
  </si>
  <si>
    <t xml:space="preserve"> - วัสดุกีฬา</t>
  </si>
  <si>
    <t xml:space="preserve">   เพื่อจัดซื้อวัสดุอุปกรณ์กีฬาชนิดต่างๆ  เช่น  ลูกฟุตบอล  วอลเล่ย์บอล ตระกร้อ ฯลฯ</t>
  </si>
  <si>
    <t xml:space="preserve"> รวม</t>
  </si>
  <si>
    <t>1. ค่าไฟฟ้า</t>
  </si>
  <si>
    <t xml:space="preserve">1.งบดำเนินงาน                               </t>
  </si>
  <si>
    <t xml:space="preserve">ค่าใช้สอย                         </t>
  </si>
  <si>
    <t xml:space="preserve">รายจ่ายเกี่ยวเนื่องกับการปฏิบัติราชการที่ไม่เข้าลักษณะรายจ่ายหมวดอื่น   </t>
  </si>
  <si>
    <t xml:space="preserve">   เพื่อจ่ายเป็นค่าใช้จ่ายในการจัดกิจกรรมวันขึ้นปีใหม่</t>
  </si>
  <si>
    <t xml:space="preserve">   - โดยดำเนินการตามระเบียบกระทรวงมหาดไทยว่าด้วยการเบิกจ่ายค่าใช้จ่ายในการจัดงาน การจัดกิจกรรมสาธารณะ</t>
  </si>
  <si>
    <t>(ปรากฎในแผนพัฒนาท้องถิ่น พ.ศ. 2566 - 2570 (หน้า 31  ข้อ  9   )</t>
  </si>
  <si>
    <t xml:space="preserve">   (ปรากฎในแผนพัฒนาท้องถิ่น พ.ศ. 2566 - 2570 (เปลี่ยนแปลง) ครั้งที่ 3/2565 หน้า 4  ข้อ  6   )</t>
  </si>
  <si>
    <t xml:space="preserve">   (ปรากฎในแผนพัฒนาท้องถิ่น พ.ศ. 2566 - 2570 (หน้า 31  ข้อ  7   )</t>
  </si>
  <si>
    <t>(ปรากฎในแผนพัฒนาท้องถิ่น พ.ศ. 2566 - 2570 (หน้า 30  ข้อ 4   )</t>
  </si>
  <si>
    <t xml:space="preserve">   เพื่อจ่ายเป็นค่าใช้จ่ายจัดกิจกรรมส่งเสริมภูมิปัญญาท้องถิ่น ฟื้นฟูประเพณีการลงแขกเกี่ยวข้าว ดำนา ฯลฯ</t>
  </si>
  <si>
    <t>(ปรากฎในแผนพัฒนาท้องถิ่น พ.ศ. 2566 - 2570 (หน้า 31  ข้อ 8   )</t>
  </si>
  <si>
    <t xml:space="preserve">   เพื่อจ่ายเป็นค่าจัดทำตูบ จัดกิจกรรมร่วมงานนมัสการพระธาตุประสิทธิ์ บุญเดือนสี่ของดีนาหว้า</t>
  </si>
  <si>
    <t>(ปรากฎในแผนพัฒนาท้องถิ่น พ.ศ. 2566 - 2570 (เพิ่มเติม) ครั้งที่ 2/2565 หน้า 11  ข้อ 1   )</t>
  </si>
  <si>
    <t xml:space="preserve">   เพื่อจ่ายเป็นค่าจัดกิจกรรมบวงสรวงปู่ตาบ้านนาหว้า</t>
  </si>
  <si>
    <t>(ปรากฎในแผนพัฒนาท้องถิ่น พ.ศ. 2566 - 2570 (เพิ่มเติม) ครั้งที่ 1/2566 หน้า 5  ข้อ 1   )</t>
  </si>
  <si>
    <t xml:space="preserve">   เพื่อจ่ายเป็นค่าจัดกิจกรรมบวงสรวงปู่ตาบ้านนางัว</t>
  </si>
  <si>
    <t>(ปรากฎในแผนพัฒนาท้องถิ่น พ.ศ. 2566 - 2570 (เพิ่มเติม) ครั้งที่ 1/2566 หน้า 5  ข้อ 2   )</t>
  </si>
  <si>
    <t>2. งบอุดหนุน</t>
  </si>
  <si>
    <t xml:space="preserve"> - อุดหนุนวัฒนธรรมอำเภอนาหว้าเพื่อใช้จ่ายโครงการงานประเพณีไหลเรือไฟ</t>
  </si>
  <si>
    <t xml:space="preserve">  เพื่อจ่ายเป็นเงินอุดหนุนกิจกรรมงานประเพณีไหลเรือไฟ</t>
  </si>
  <si>
    <t xml:space="preserve">   (ปรากฎในแผนพัฒนาท้องถิ่น พ.ศ. 2566 - 2570 (เปลี่ยนแปลง) ครั้งที่ 3/2565 หน้า 4  ข้อ 11   )</t>
  </si>
  <si>
    <t>เงินอุดหนุนขององค์กรศาสนา</t>
  </si>
  <si>
    <t>(ปรากฎในแผนพัฒนาท้องถิ่น พ.ศ. 2566 - 2570 (หน้า 32  ข้อ 15   )</t>
  </si>
  <si>
    <t>(ปรากฎในแผนพัฒนาท้องถิ่น พ.ศ. 2566 - 2570 (หน้า 31  ข้อ 13   )</t>
  </si>
  <si>
    <t xml:space="preserve">   (ปรากฎในแผนพัฒนาท้องถิ่น พ.ศ. 2566 - 2570 (หน้า 32  ข้อ 16   )</t>
  </si>
  <si>
    <t xml:space="preserve">   (ปรากฎในแผนพัฒนาท้องถิ่น พ.ศ. 2566 - 2570 (หน้า 31  ข้อ 14   )</t>
  </si>
  <si>
    <t xml:space="preserve">   (ปรากฎในแผนพัฒนาท้องถิ่น พ.ศ. 2566 - 2570 (หน้า 31  ข้อ 12   )</t>
  </si>
  <si>
    <r>
      <rPr>
        <b/>
        <u/>
        <sz val="18"/>
        <color theme="1"/>
        <rFont val="TH SarabunPSK"/>
        <family val="2"/>
      </rPr>
      <t>งานกีฬาและนันทนาการ</t>
    </r>
    <r>
      <rPr>
        <b/>
        <sz val="18"/>
        <color theme="1"/>
        <rFont val="TH SarabunPSK"/>
        <family val="2"/>
      </rPr>
      <t xml:space="preserve">             </t>
    </r>
  </si>
  <si>
    <t>จำนวน  2  อัตรา   จำนวน   12  เดือน</t>
  </si>
  <si>
    <t>โครงการกิจกรรมแข่งขันกีฬาฟุตบอลนาหว้าคัพ</t>
  </si>
  <si>
    <t>โครงการกิจกรรมแข่งขันกีฬาฟุตซอล</t>
  </si>
  <si>
    <t>โครงการกิจกรรมเด็กและเยาวชน</t>
  </si>
  <si>
    <t xml:space="preserve">    เพื่อจ่ายเป็นค่าดำเนินการจัดกิจกรรมเด็กและเยาวชน เช่น กิจกรรมวันเยาวชนเพื่อแก้ไขปัญหาในชุมชน</t>
  </si>
  <si>
    <t xml:space="preserve"> กิจกรรมเยาวชนเพื่อรักษาสิ่งแวดล้อม ฯลฯ</t>
  </si>
  <si>
    <t>โครงการกีฬาชุมชนสัมพันธ์</t>
  </si>
  <si>
    <t xml:space="preserve"> โครงการคลินิกกีฬา</t>
  </si>
  <si>
    <t xml:space="preserve">   เพื่อจ่ายเป็นค่าจัดกิจกรรมให้ความรู้ แนะนำ สอนเสริมสร้างทักษะกาลเล่นกีฬาและการออกกำลังกายที่ถูกต้องของเด็ก</t>
  </si>
  <si>
    <t>และเยาวชนในเขต ทต.นาหว้า</t>
  </si>
  <si>
    <t>โครงการกิจกรรมแข่งขันกีฬาต้านยาเสพติด</t>
  </si>
  <si>
    <t xml:space="preserve">   เพื่อจ่ายเป็นค่าจัดกิจกรรมแข่งขันกีฬาเซปรักตะกร้อ การแข่งกีฬาวอลเลย์บอล  การแข่งขันกีฬาบาสเกตบอล ฯลฯ </t>
  </si>
  <si>
    <t xml:space="preserve"> เด็กและเยาวชนในเขต ทต.นาหว้า</t>
  </si>
  <si>
    <t>โครงการรณรงค์ ป้องกันและแก้ไขปัญหายาเสพติด (TO BE NUMBER ONE)</t>
  </si>
  <si>
    <t>โครงการส่งนักกีฬาเพื่อเข้าร่วมการแข่งขันกีฬาในระดับต่าง ๆ</t>
  </si>
  <si>
    <t xml:space="preserve">   เพื่อเป็นค่าใช้จ่ายในส่งนักกีฬาเข้าร่วมแข่งขันกีฬาประเภทต่าง ๆ</t>
  </si>
  <si>
    <t>โครงการค่ายคุณธรรมและจริยธรรม</t>
  </si>
  <si>
    <t xml:space="preserve">   เพื่อจ่ายเป็นค่าน้ำประปาอาคารสถานที่ทีอยู่ในความรับผิดชอบของเทศบาล</t>
  </si>
  <si>
    <t xml:space="preserve">   เพื่อจ่ายเป็นค่ากระแสไฟฟ้าอาคารสถานที่ทีอยู่ในความรับผิดชอบของเทศบาล</t>
  </si>
  <si>
    <t>หมวดค่าตอบแทนใช้สอยและวัสดุ</t>
  </si>
  <si>
    <r>
      <t>งานศาสนาวัฒนธรรมท้องถิ่น</t>
    </r>
    <r>
      <rPr>
        <b/>
        <sz val="18"/>
        <color theme="1"/>
        <rFont val="TH SarabunPSK"/>
        <family val="2"/>
      </rPr>
      <t xml:space="preserve">        </t>
    </r>
  </si>
  <si>
    <t>โครงการกิจกรรมวันขึ้นปีใหม่</t>
  </si>
  <si>
    <t>โครงการจัดงานประเพณีเข้าพรรษา</t>
  </si>
  <si>
    <r>
      <t xml:space="preserve">   </t>
    </r>
    <r>
      <rPr>
        <sz val="16"/>
        <color theme="1"/>
        <rFont val="TH SarabunPSK"/>
        <family val="2"/>
      </rPr>
      <t>เพื่อจ่ายเป็นค่าใช้จ่ายในการจัดงานประเพณีเข้าพรรษา</t>
    </r>
  </si>
  <si>
    <t xml:space="preserve"> โครงการจัดงานประเพณีลอยกระทง</t>
  </si>
  <si>
    <t xml:space="preserve">   เพื่อจ่ายเป็นค่าใช้จ่ายจัดงานประเพณีลอยกระทง</t>
  </si>
  <si>
    <t>โครงการจัดงานประเพณีสงกรานต์</t>
  </si>
  <si>
    <t xml:space="preserve">   เพื่อจ่ายเป็นค่าใช้จ่ายงานประเพณีสงกรานต์</t>
  </si>
  <si>
    <t>โครงการฟื้นฟูประเพณีลงแขกดำนา เกี่ยวข้าว</t>
  </si>
  <si>
    <t>โครงการจัดกิจกรรมร่วมงานนมัสการพระธาตุประสิทธิ์ บุญเดือนสี่ของดีนาหว้า</t>
  </si>
  <si>
    <t>โครงการส่งเสริมประเพณีบวงสรวงปู่ตาบ้านนาหว้า</t>
  </si>
  <si>
    <t>โครงการส่งเสริมประเพณีบวงสรวงปู่ตาบ้านนางัว</t>
  </si>
  <si>
    <r>
      <t xml:space="preserve">งานบริหารทั่วไปเกี่ยวกับการศึกษา  </t>
    </r>
    <r>
      <rPr>
        <b/>
        <sz val="18"/>
        <color theme="1"/>
        <rFont val="TH SarabunPSK"/>
        <family val="2"/>
      </rPr>
      <t xml:space="preserve">     </t>
    </r>
  </si>
  <si>
    <t>4. ค่าตอบแทนพนักงานจ้าง</t>
  </si>
  <si>
    <t xml:space="preserve">      เพื่อจ่ายเป็นค่ารับรองการประชุมสภาเด็ก/เยาวชน ประชุมราชการและต้อนรับผู้มานิเทศน์งาน ฯลฯ </t>
  </si>
  <si>
    <t xml:space="preserve">    เพื่อจ่ายเป็นเงินเดือนรวมถึงเงินเลื่อนขั้นประจำปีให้แก่พนักงานเทศบาลในสังกัดกองการศึกษา จำนวน  5  อัตรา </t>
  </si>
  <si>
    <t>จำนวน   12  เดือน</t>
  </si>
  <si>
    <t xml:space="preserve">   เพื่อจ่ายเป็นค่าตอบแทนการปฏิบัติงานนอกเวลาราชการให้แก่พนักงานเทศบาล ลูกจ้างประจำและพนักงานจ้าง </t>
  </si>
  <si>
    <t>ที่มาปฏิบัติงานนอกเวลาราชการ</t>
  </si>
  <si>
    <t xml:space="preserve">    เพื่อจ่ายเป็นค่าเช่าบ้านให้กับพนักงานซึ่งมีสิทธิเบิกได้ตามระเบียบ ฯ   </t>
  </si>
  <si>
    <t>หมวดค่าตอบแทน ใช้สอยและวัสดุ</t>
  </si>
  <si>
    <t>ประเภท รายจ่ายเพื่อให้ได้มาซึ่งบริการ</t>
  </si>
  <si>
    <t>ประเภท รายจ่ายเกี่ยวกับการรับรองและพิธีการ</t>
  </si>
  <si>
    <t xml:space="preserve">ประเภท รายจ่ายเกี่ยวเนื่องกับการปฏิบัติราชการที่ไม่เข้าลักษณะรายจ่ายหมวดอื่น         </t>
  </si>
  <si>
    <t>อุดหนุนโครงการงานประเพณีบุญประจำปี วัดศรีหนาถ</t>
  </si>
  <si>
    <t>อุดหนุนโครงการกิจกรรมงานประเพณีแห่พระแก้ว</t>
  </si>
  <si>
    <t xml:space="preserve">  -ค่าจ้างพนักงานจ้างโรงเรียนอนุบาลเทศบาลตำบลนาหว้า</t>
  </si>
  <si>
    <t>จำนวน   688,560.-บาท</t>
  </si>
  <si>
    <t xml:space="preserve">   เพื่อจ่ายเป็นค่าจ้างพนักงานจ้าง จำนวน 3  อัตรา จำนวน  12  เดือน   </t>
  </si>
  <si>
    <t xml:space="preserve">   *ค่าจ้างพนักงานจ้างโรงเรียนอนุบาลเทศบาลตำบลนาหว้า  จำนวน   244,680 บาท</t>
  </si>
  <si>
    <t xml:space="preserve">   เพื่อจ่ายเป็นค่าจ้างพนักงานจ้างโรงเรียนอนุบาลเทศบาลตำบลนาหว้า จำนวน 2 อัตรา  จำนวน  12  เดือน</t>
  </si>
  <si>
    <t>เรื่อง หลักเกณฑ์การดำเนินการจ้างเอกชนและการเบิกจ่ายงินค่าจ้างเหมาบริการขององค์กรปกครองส่วนท้องถิ่น</t>
  </si>
  <si>
    <t xml:space="preserve">ประเภท รายจ่ายเกี่ยวเนื่องกับการปฏิบัติราชการที่ไม่เข้าลักษณะรายจ่ายหมวดอื่นๆ           </t>
  </si>
  <si>
    <t xml:space="preserve">   เพื่อจ่ายเป็นเงินช่วยเหลือการศึกษาบุตรของพนักงานเทศบาลและลูกจ้างประจำตามระเบียบกำหนด</t>
  </si>
  <si>
    <t xml:space="preserve"> -พระราชบัญญัติประกันสังคม พ.ศ. 2533 และแก้ไขเพิ่มเติมถึง (ฉบับที่ 4) พ.ศ. 2558</t>
  </si>
  <si>
    <t xml:space="preserve">   -เป็นไปตามหนังสือกระทรวงมหาดไทย ด่วนที่สุด  ที่ มท 0816.2/ว5537  ลงวันที่  23  มิถุนายน 2566</t>
  </si>
  <si>
    <t xml:space="preserve">  -เป็นไปตามประกาศคณะกรรมการการกระจายอำนาจให้แก่องค์กรปกครองส่วนท้องถิ่น ปีงบประมาณ พ.ศ.2566</t>
  </si>
  <si>
    <t xml:space="preserve"> -เป็นไปตามระเบียบกระทรวงมหาดไทยว่าด้วยเงินอุดหนุนขององค์กรปกครองส่วนท้องถิ่น พ.ศ.2559 และที่แก้ไขเพิ่มเติม</t>
  </si>
  <si>
    <t>13. โครงการเรียนรู้ภาษาอังกฤษระดับปฐมวัย</t>
  </si>
  <si>
    <t>ถึง (ฉบับที่ 2) พ.ศ.2563</t>
  </si>
  <si>
    <t xml:space="preserve">   -พระราชบัญญัติประกันสังคม พ.ศ. 2533 และแก้ไขเพิ่มเติมถึง (ฉบับที่ 4) พ.ศ. 2558</t>
  </si>
  <si>
    <t xml:space="preserve">   *เงินเพิ่มต่าง ๆ ของพนักงานจ้างตามภารกิจศูนย์ฯ วัดศรีหนาถ  จำนวน  5  อัตรา จำนวน  12  เดือน</t>
  </si>
  <si>
    <t xml:space="preserve"> -เป็นไปตามหนังสือกระทรวงมหาดไทย ด่วนที่สุด  ที่ มท 0816.2/ว5537  ลงวันที่  23  มิถุนายน 2566</t>
  </si>
  <si>
    <t>3. งบอุดหนุน</t>
  </si>
  <si>
    <t xml:space="preserve">   (ปรากฎในแผนพัฒนาท้องถิ่น พ.ศ. 2566 - 2570 (เปลี่ยนแปลง) ครั้งที่ 2/2565 หน้า 1  ข้อ  23   )</t>
  </si>
  <si>
    <t>อุดหนุนโครงการจัดกิจกรรมเข้าค่ายวิชาการพัฒนาคุณภาพการเรียนรู้ภาษาไทยและภาษาอังกฤษ</t>
  </si>
  <si>
    <t xml:space="preserve">   เพื่ออุดหนุนโรงเรียนชุมชนนางัวเพื่อเป็นค่าใช้จ่ายโครงการจัดกิจกรรมเข้าค่ายวิชาการพัฒนาคุณภาพการเรียนรู้</t>
  </si>
  <si>
    <t xml:space="preserve">ภาษาไทยและภาษาอังกฤษ </t>
  </si>
  <si>
    <t>อุดหนุนโครงการจัดกิจกรรมเข้าค่ายวิชาการพัฒนาคุณภาพการเรียนการสอนออนไลน์</t>
  </si>
  <si>
    <t xml:space="preserve">   การสอนออนไลน์</t>
  </si>
  <si>
    <t xml:space="preserve">   เพื่ออุดหนุนโรงเรียนนางัวราษฎร์รังสรรค์เพื่อเป็นค่าใช้จ่ายโครงการจัดกิจกรรมเข้าค่ายวิชาการพัฒนาคุณภาพการเรียน</t>
  </si>
  <si>
    <t xml:space="preserve">   เพื่ออุดหนุนโรงเรียนบ้านนาหว้าเพื่อเป็นค่าใช้จ่ายโครงการจัดกิจกรรมเข้าค่ายพัฒนาคุณภาพการเรียนรู้วิชาวิทยาศาสตร์</t>
  </si>
  <si>
    <t>อุดหนุนโครงการจัดกิจกรรมเข้าค่ายวิชาการพัฒนาคุณภาพการเรียนรู้วิชาวิทยาศาสตร์</t>
  </si>
  <si>
    <t>อุดหนุนโครงการ Enjoy Foreing Language!  รร.นาหว้าพิทยาคม</t>
  </si>
  <si>
    <t xml:space="preserve">    เพื่ออุดหนุนโรงเรียนนาหว้าพิทยาคมเพื่อเป็นค่าใช้จ่ายโครงการ Enjoy Foreing Language!</t>
  </si>
  <si>
    <t>เงินเดือนข้าราชการ หรือพนักงานส่วนท้องถิ่น</t>
  </si>
  <si>
    <t>อุดหนุนโครงการนมัสการพระธาตุประสิทธิ์ บุญเดือนสี่ของดีนาหว้า</t>
  </si>
  <si>
    <t xml:space="preserve">  เพื่ออุดหนุนวัดธาตุประสิทธิ์เพื่อใช้จ่ายโครงการนมัสการพระธาตุประสิทธิ์ บุญเดือนสี่ของดีนาหว้า</t>
  </si>
  <si>
    <t>อุดหนุนโครงการงานประเพณีบุญประจำปี วัดโพธิ์ชัย</t>
  </si>
  <si>
    <t xml:space="preserve">  เพื่ออุดหนุนวัดโพธิ์ชัยเพื่อใช้จ่ายโครงการงานประเพณีบุญประจำปี วัดโพธิ์ชัย</t>
  </si>
  <si>
    <t>อุดหนุนโครงการงานประเพณีบุญประจำปี วัดศรีบุญเรือง</t>
  </si>
  <si>
    <t xml:space="preserve">   เพื่ออุดหนุนวัดศรีบุญเรืองเพื่อใช้จ่ายโครงการงานประเพณีบุญประจำปี วัดศรีบุญเรือง</t>
  </si>
  <si>
    <t xml:space="preserve">   เพื่ออุดหนุนวัดศรีหนาถเพื่อเป็นค่าใช้จ่ายโครงการงานประเพณีบุญประจำปี วัดศรีหนาถ</t>
  </si>
  <si>
    <t xml:space="preserve">   เพื่ออุดหนุนวัดป่าสิริมงคลเพื่อใช้จ่ายโครงการงานประเพณีแห่พระแก้ว วัดป่าสิริมงคล</t>
  </si>
  <si>
    <t>เงินเพิ่มต่าง ๆ ของข้าราชการ หรือพนักงานส่วนท้องถิ่น</t>
  </si>
  <si>
    <t xml:space="preserve"> เพื่อจ่ายเป็นเงินเพิ่มต่าง ๆ ของข้าราชการ หรือพนักงานส่วนท้องถิ่นในสังกัดกองการศึกษา   จำนวน 12 เดือน</t>
  </si>
  <si>
    <t>โครงการสร้างภูมิคุ้มกันทางสังคมให้เด็กและเยาวชนในพื้นที่เทศบาลตำบลนาหว้า</t>
  </si>
  <si>
    <t>(กิจกรรมโตไปไม่โกง)</t>
  </si>
  <si>
    <t xml:space="preserve">    เพื่อจ่ายเป็นค่าจัดกิจกรรมสร้างภูมิคุ้มกันทางสังคมให้เด็กและเยาวชนในพื้นที่เทศบาลตำบลนาหว้า (กิจกรรมโตไปไม่โกง)</t>
  </si>
  <si>
    <t>(ปรากฎในแผนพัฒนาท้องถิ่น พ.ศ. 2566 - 2570 (เพิ่มเติม) ครั้งที่ 2/2565  หน้า 7    ข้อ  6    )</t>
  </si>
  <si>
    <t xml:space="preserve"> - โครงการจ้างเหมาบริการบุคลากรทางการศึกษาช่วยงานกีฬาและนันทนาการ</t>
  </si>
  <si>
    <t xml:space="preserve">   เพื่อจ่ายเป็นค่าใช้จ่ายโครงการจ้างเหมาบริการบุคลากรทางการศึกษาช่วยงานกีฬาและนันทนาการ</t>
  </si>
  <si>
    <t xml:space="preserve">   - โดยดำเนินการตามหนังสือกระทรวงมหาดไทย ที่ มท 0808.2/ว 4044 ลงวันที่ 10 กรกฎาคม 2563</t>
  </si>
  <si>
    <t xml:space="preserve">   - เป็นไปตามระเบียบกระทรวงมหาดไทย ว่าด้วยการรับเงิน การเบิกจ่ายเงิน การฝากเงิน การเก็บรักษาเงิน </t>
  </si>
  <si>
    <t>จำนวน 1 ราย ระยะเวลา  12  เดือน</t>
  </si>
  <si>
    <t>2. เงินวิทยฐานะ</t>
  </si>
  <si>
    <t>(ปรากฎในแผนพัฒนาท้องถิ่น พ.ศ. 2566 - 2570 หน้า  23  ข้อ  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</si>
</sst>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_-* #,##0_-;\-* #,##0_-;_-* &quot;-&quot;??_-;_-@_-"/>
  </numFmts>
  <fonts count="26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4"/>
      <color theme="1"/>
      <name val="TH SarabunPSK"/>
      <family val="2"/>
    </font>
    <font>
      <sz val="14"/>
      <color rgb="FFFF0000"/>
      <name val="TH SarabunPSK"/>
      <family val="2"/>
    </font>
    <font>
      <b/>
      <u/>
      <sz val="14"/>
      <color theme="1"/>
      <name val="TH SarabunPSK"/>
      <family val="2"/>
    </font>
    <font>
      <sz val="14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color theme="1"/>
      <name val="TH SarabunPSK"/>
      <family val="2"/>
      <charset val="222"/>
    </font>
    <font>
      <i/>
      <sz val="16"/>
      <name val="TH SarabunPSK"/>
      <family val="2"/>
    </font>
    <font>
      <i/>
      <sz val="16"/>
      <color theme="1"/>
      <name val="TH SarabunPSK"/>
      <family val="2"/>
    </font>
    <font>
      <i/>
      <sz val="16"/>
      <color rgb="FFFF0000"/>
      <name val="TH SarabunPSK"/>
      <family val="2"/>
    </font>
    <font>
      <sz val="16"/>
      <name val="TH SarabunPSK"/>
      <family val="2"/>
      <charset val="222"/>
    </font>
    <font>
      <sz val="16"/>
      <color rgb="FFFF0000"/>
      <name val="TH SarabunPSK"/>
      <family val="2"/>
      <charset val="222"/>
    </font>
    <font>
      <sz val="16"/>
      <color theme="5"/>
      <name val="TH SarabunPSK"/>
      <family val="2"/>
      <charset val="222"/>
    </font>
    <font>
      <sz val="16"/>
      <name val="TH SarabunPSK"/>
      <family val="2"/>
    </font>
    <font>
      <b/>
      <sz val="18"/>
      <name val="TH SarabunPSK"/>
      <family val="2"/>
    </font>
    <font>
      <sz val="16"/>
      <color rgb="FFFF0000"/>
      <name val="TH SarabunPSK"/>
      <family val="2"/>
    </font>
    <font>
      <b/>
      <u/>
      <sz val="18"/>
      <color theme="1"/>
      <name val="TH SarabunPSK"/>
      <family val="2"/>
    </font>
    <font>
      <sz val="18"/>
      <color theme="1"/>
      <name val="TH SarabunPSK"/>
      <family val="2"/>
    </font>
    <font>
      <b/>
      <sz val="16"/>
      <color rgb="FFFF0000"/>
      <name val="TH SarabunPSK"/>
      <family val="2"/>
    </font>
    <font>
      <u/>
      <sz val="16"/>
      <color theme="1"/>
      <name val="TH SarabunPSK"/>
      <family val="2"/>
    </font>
    <font>
      <b/>
      <sz val="20"/>
      <color theme="1"/>
      <name val="TH SarabunPSK"/>
      <family val="2"/>
    </font>
    <font>
      <i/>
      <sz val="16"/>
      <color rgb="FF050505"/>
      <name val="TH SarabunPSK"/>
      <family val="2"/>
    </font>
    <font>
      <sz val="20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0" fontId="6" fillId="0" borderId="0" xfId="0" applyFont="1"/>
    <xf numFmtId="0" fontId="3" fillId="0" borderId="0" xfId="0" applyFont="1" applyAlignment="1">
      <alignment horizontal="right"/>
    </xf>
    <xf numFmtId="187" fontId="3" fillId="0" borderId="0" xfId="1" applyNumberFormat="1" applyFont="1"/>
    <xf numFmtId="0" fontId="3" fillId="0" borderId="0" xfId="0" applyFont="1"/>
    <xf numFmtId="0" fontId="3" fillId="0" borderId="0" xfId="0" applyFont="1" applyAlignment="1">
      <alignment horizontal="left"/>
    </xf>
    <xf numFmtId="187" fontId="3" fillId="0" borderId="0" xfId="1" quotePrefix="1" applyNumberFormat="1" applyFont="1"/>
    <xf numFmtId="187" fontId="3" fillId="0" borderId="0" xfId="0" applyNumberFormat="1" applyFont="1"/>
    <xf numFmtId="0" fontId="6" fillId="0" borderId="0" xfId="0" applyFont="1" applyAlignment="1">
      <alignment horizontal="right"/>
    </xf>
    <xf numFmtId="187" fontId="6" fillId="0" borderId="0" xfId="1" applyNumberFormat="1" applyFont="1"/>
    <xf numFmtId="3" fontId="6" fillId="0" borderId="0" xfId="0" applyNumberFormat="1" applyFont="1" applyAlignment="1">
      <alignment horizontal="right"/>
    </xf>
    <xf numFmtId="187" fontId="6" fillId="0" borderId="0" xfId="1" applyNumberFormat="1" applyFont="1" applyAlignment="1">
      <alignment vertical="center"/>
    </xf>
    <xf numFmtId="187" fontId="6" fillId="0" borderId="0" xfId="1" applyNumberFormat="1" applyFont="1" applyAlignment="1">
      <alignment horizontal="right"/>
    </xf>
    <xf numFmtId="43" fontId="6" fillId="0" borderId="0" xfId="1" applyFont="1" applyAlignment="1">
      <alignment horizontal="right"/>
    </xf>
    <xf numFmtId="3" fontId="6" fillId="0" borderId="0" xfId="0" applyNumberFormat="1" applyFont="1"/>
    <xf numFmtId="187" fontId="6" fillId="0" borderId="0" xfId="0" applyNumberFormat="1" applyFont="1"/>
    <xf numFmtId="0" fontId="7" fillId="0" borderId="0" xfId="0" applyFont="1" applyAlignment="1">
      <alignment horizontal="center"/>
    </xf>
    <xf numFmtId="0" fontId="8" fillId="0" borderId="0" xfId="0" applyFont="1" applyAlignment="1">
      <alignment horizontal="right"/>
    </xf>
    <xf numFmtId="187" fontId="8" fillId="0" borderId="0" xfId="1" applyNumberFormat="1" applyFont="1"/>
    <xf numFmtId="0" fontId="8" fillId="0" borderId="0" xfId="0" applyFont="1"/>
    <xf numFmtId="0" fontId="8" fillId="0" borderId="0" xfId="0" applyFont="1" applyAlignment="1">
      <alignment horizontal="left"/>
    </xf>
    <xf numFmtId="187" fontId="8" fillId="0" borderId="0" xfId="0" applyNumberFormat="1" applyFont="1"/>
    <xf numFmtId="0" fontId="2" fillId="0" borderId="0" xfId="0" applyFont="1" applyAlignment="1">
      <alignment horizontal="right"/>
    </xf>
    <xf numFmtId="187" fontId="2" fillId="0" borderId="0" xfId="1" applyNumberFormat="1" applyFont="1"/>
    <xf numFmtId="0" fontId="8" fillId="0" borderId="0" xfId="0" applyFont="1" applyAlignment="1">
      <alignment horizontal="center"/>
    </xf>
    <xf numFmtId="187" fontId="2" fillId="0" borderId="0" xfId="1" applyNumberFormat="1" applyFont="1" applyAlignment="1">
      <alignment horizontal="right"/>
    </xf>
    <xf numFmtId="43" fontId="2" fillId="0" borderId="0" xfId="1" applyFont="1" applyAlignment="1">
      <alignment horizontal="right"/>
    </xf>
    <xf numFmtId="3" fontId="2" fillId="0" borderId="0" xfId="0" applyNumberFormat="1" applyFont="1"/>
    <xf numFmtId="0" fontId="9" fillId="0" borderId="0" xfId="0" applyFont="1"/>
    <xf numFmtId="0" fontId="9" fillId="0" borderId="0" xfId="0" applyFont="1" applyAlignment="1">
      <alignment horizontal="right"/>
    </xf>
    <xf numFmtId="0" fontId="10" fillId="0" borderId="0" xfId="0" applyFont="1"/>
    <xf numFmtId="0" fontId="11" fillId="0" borderId="0" xfId="0" applyFont="1"/>
    <xf numFmtId="0" fontId="11" fillId="0" borderId="0" xfId="0" applyFont="1" applyAlignment="1">
      <alignment horizontal="right"/>
    </xf>
    <xf numFmtId="0" fontId="12" fillId="0" borderId="0" xfId="0" applyFont="1"/>
    <xf numFmtId="187" fontId="13" fillId="0" borderId="0" xfId="1" applyNumberFormat="1" applyFont="1"/>
    <xf numFmtId="0" fontId="13" fillId="0" borderId="0" xfId="0" applyFont="1"/>
    <xf numFmtId="0" fontId="13" fillId="0" borderId="0" xfId="0" applyFont="1" applyAlignment="1">
      <alignment horizontal="right"/>
    </xf>
    <xf numFmtId="0" fontId="14" fillId="0" borderId="0" xfId="0" applyFont="1"/>
    <xf numFmtId="0" fontId="14" fillId="0" borderId="0" xfId="0" applyFont="1" applyAlignment="1">
      <alignment horizontal="right"/>
    </xf>
    <xf numFmtId="187" fontId="15" fillId="0" borderId="0" xfId="1" applyNumberFormat="1" applyFont="1"/>
    <xf numFmtId="0" fontId="13" fillId="0" borderId="0" xfId="0" applyFont="1" applyAlignment="1">
      <alignment horizontal="center"/>
    </xf>
    <xf numFmtId="0" fontId="10" fillId="0" borderId="0" xfId="0" applyFont="1" applyAlignment="1">
      <alignment horizontal="right"/>
    </xf>
    <xf numFmtId="0" fontId="10" fillId="0" borderId="0" xfId="0" applyFont="1" applyAlignment="1">
      <alignment horizontal="center"/>
    </xf>
    <xf numFmtId="187" fontId="10" fillId="0" borderId="0" xfId="1" applyNumberFormat="1" applyFont="1"/>
    <xf numFmtId="0" fontId="16" fillId="0" borderId="0" xfId="0" applyFont="1" applyAlignment="1">
      <alignment horizontal="left"/>
    </xf>
    <xf numFmtId="0" fontId="16" fillId="0" borderId="0" xfId="0" applyFont="1"/>
    <xf numFmtId="0" fontId="16" fillId="0" borderId="0" xfId="0" applyFont="1" applyAlignment="1">
      <alignment horizontal="right"/>
    </xf>
    <xf numFmtId="0" fontId="10" fillId="0" borderId="0" xfId="0" applyFont="1" applyAlignment="1">
      <alignment horizontal="left"/>
    </xf>
    <xf numFmtId="187" fontId="11" fillId="0" borderId="0" xfId="1" applyNumberFormat="1" applyFont="1"/>
    <xf numFmtId="0" fontId="17" fillId="0" borderId="0" xfId="0" applyFont="1"/>
    <xf numFmtId="3" fontId="8" fillId="0" borderId="0" xfId="0" applyNumberFormat="1" applyFont="1"/>
    <xf numFmtId="187" fontId="8" fillId="0" borderId="0" xfId="1" applyNumberFormat="1" applyFont="1" applyAlignment="1">
      <alignment horizontal="center"/>
    </xf>
    <xf numFmtId="187" fontId="2" fillId="0" borderId="0" xfId="1" applyNumberFormat="1" applyFont="1" applyAlignment="1">
      <alignment horizontal="center"/>
    </xf>
    <xf numFmtId="0" fontId="2" fillId="0" borderId="0" xfId="0" applyFont="1" applyAlignment="1">
      <alignment horizontal="left"/>
    </xf>
    <xf numFmtId="0" fontId="18" fillId="0" borderId="0" xfId="0" applyFont="1"/>
    <xf numFmtId="0" fontId="2" fillId="0" borderId="0" xfId="0" applyFont="1" applyAlignment="1">
      <alignment horizontal="center"/>
    </xf>
    <xf numFmtId="187" fontId="18" fillId="0" borderId="0" xfId="1" applyNumberFormat="1" applyFont="1"/>
    <xf numFmtId="187" fontId="2" fillId="0" borderId="0" xfId="1" applyNumberFormat="1" applyFont="1" applyAlignment="1">
      <alignment horizontal="left"/>
    </xf>
    <xf numFmtId="187" fontId="18" fillId="0" borderId="0" xfId="1" applyNumberFormat="1" applyFont="1" applyAlignment="1">
      <alignment horizontal="right"/>
    </xf>
    <xf numFmtId="187" fontId="8" fillId="0" borderId="0" xfId="1" applyNumberFormat="1" applyFont="1" applyAlignment="1">
      <alignment horizontal="right"/>
    </xf>
    <xf numFmtId="43" fontId="2" fillId="0" borderId="0" xfId="1" applyFont="1"/>
    <xf numFmtId="0" fontId="18" fillId="0" borderId="0" xfId="0" applyFont="1" applyAlignment="1">
      <alignment horizontal="left"/>
    </xf>
    <xf numFmtId="0" fontId="19" fillId="0" borderId="0" xfId="0" applyFont="1"/>
    <xf numFmtId="0" fontId="20" fillId="0" borderId="0" xfId="0" applyFont="1"/>
    <xf numFmtId="0" fontId="7" fillId="0" borderId="0" xfId="0" applyFont="1" applyAlignment="1">
      <alignment horizontal="right"/>
    </xf>
    <xf numFmtId="187" fontId="7" fillId="0" borderId="0" xfId="1" applyNumberFormat="1" applyFont="1" applyAlignment="1"/>
    <xf numFmtId="0" fontId="7" fillId="0" borderId="0" xfId="0" applyFont="1"/>
    <xf numFmtId="187" fontId="7" fillId="0" borderId="0" xfId="1" applyNumberFormat="1" applyFont="1"/>
    <xf numFmtId="0" fontId="11" fillId="0" borderId="0" xfId="0" applyFont="1" applyAlignment="1">
      <alignment horizontal="center"/>
    </xf>
    <xf numFmtId="187" fontId="21" fillId="0" borderId="0" xfId="1" applyNumberFormat="1" applyFont="1" applyAlignment="1">
      <alignment horizontal="right"/>
    </xf>
    <xf numFmtId="187" fontId="21" fillId="0" borderId="0" xfId="1" applyNumberFormat="1" applyFont="1"/>
    <xf numFmtId="0" fontId="21" fillId="0" borderId="0" xfId="0" applyFont="1"/>
    <xf numFmtId="0" fontId="22" fillId="0" borderId="0" xfId="0" applyFont="1"/>
    <xf numFmtId="187" fontId="7" fillId="0" borderId="0" xfId="1" applyNumberFormat="1" applyFont="1" applyAlignment="1">
      <alignment horizontal="right"/>
    </xf>
    <xf numFmtId="187" fontId="23" fillId="0" borderId="0" xfId="1" applyNumberFormat="1" applyFont="1"/>
    <xf numFmtId="0" fontId="23" fillId="0" borderId="0" xfId="0" applyFont="1" applyAlignment="1">
      <alignment horizontal="center"/>
    </xf>
    <xf numFmtId="187" fontId="7" fillId="0" borderId="0" xfId="0" applyNumberFormat="1" applyFont="1"/>
    <xf numFmtId="0" fontId="7" fillId="0" borderId="0" xfId="0" applyFont="1" applyAlignment="1">
      <alignment horizontal="left"/>
    </xf>
    <xf numFmtId="187" fontId="7" fillId="0" borderId="0" xfId="1" quotePrefix="1" applyNumberFormat="1" applyFont="1"/>
    <xf numFmtId="0" fontId="24" fillId="0" borderId="0" xfId="0" applyFont="1"/>
    <xf numFmtId="0" fontId="12" fillId="0" borderId="0" xfId="0" applyFont="1" applyAlignment="1">
      <alignment horizontal="right"/>
    </xf>
    <xf numFmtId="187" fontId="12" fillId="0" borderId="0" xfId="1" applyNumberFormat="1" applyFont="1"/>
    <xf numFmtId="187" fontId="7" fillId="0" borderId="0" xfId="1" applyNumberFormat="1" applyFont="1" applyAlignment="1">
      <alignment horizontal="center"/>
    </xf>
    <xf numFmtId="0" fontId="23" fillId="0" borderId="0" xfId="0" applyFont="1" applyAlignment="1">
      <alignment horizontal="left"/>
    </xf>
    <xf numFmtId="0" fontId="23" fillId="0" borderId="0" xfId="0" applyFont="1"/>
    <xf numFmtId="0" fontId="25" fillId="0" borderId="0" xfId="0" applyFont="1"/>
    <xf numFmtId="0" fontId="23" fillId="0" borderId="0" xfId="0" applyFont="1" applyAlignment="1">
      <alignment horizontal="right"/>
    </xf>
    <xf numFmtId="0" fontId="20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187" fontId="4" fillId="0" borderId="0" xfId="1" applyNumberFormat="1" applyFont="1"/>
    <xf numFmtId="0" fontId="4" fillId="0" borderId="0" xfId="0" applyFont="1" applyAlignment="1">
      <alignment horizontal="right"/>
    </xf>
    <xf numFmtId="187" fontId="4" fillId="0" borderId="0" xfId="1" applyNumberFormat="1" applyFont="1" applyAlignment="1">
      <alignment horizontal="right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7" fillId="0" borderId="0" xfId="0" applyFont="1" applyAlignment="1">
      <alignment horizontal="left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811CFF-C4A3-4875-905E-959699B7EFB5}">
  <dimension ref="A1:N226"/>
  <sheetViews>
    <sheetView topLeftCell="A173" workbookViewId="0">
      <selection activeCell="B181" sqref="B181:J184"/>
    </sheetView>
  </sheetViews>
  <sheetFormatPr defaultRowHeight="21" x14ac:dyDescent="0.35"/>
  <cols>
    <col min="1" max="1" width="4" style="1" customWidth="1"/>
    <col min="2" max="5" width="9" style="1"/>
    <col min="6" max="6" width="8.25" style="1" customWidth="1"/>
    <col min="7" max="7" width="5.5" style="1" customWidth="1"/>
    <col min="8" max="8" width="11.75" style="1" customWidth="1"/>
    <col min="9" max="9" width="11.25" style="1" bestFit="1" customWidth="1"/>
    <col min="10" max="10" width="10.875" style="1" customWidth="1"/>
    <col min="11" max="11" width="4.5" style="1" customWidth="1"/>
    <col min="12" max="16384" width="9" style="1"/>
  </cols>
  <sheetData>
    <row r="1" spans="1:12" x14ac:dyDescent="0.35">
      <c r="A1" s="98" t="s">
        <v>0</v>
      </c>
      <c r="B1" s="98"/>
      <c r="C1" s="98"/>
      <c r="D1" s="98"/>
      <c r="E1" s="98"/>
      <c r="F1" s="98"/>
      <c r="G1" s="3"/>
      <c r="H1" s="3"/>
      <c r="I1" s="3"/>
      <c r="J1" s="3"/>
      <c r="K1" s="3"/>
      <c r="L1" s="3"/>
    </row>
    <row r="2" spans="1:12" x14ac:dyDescent="0.35">
      <c r="A2" s="4" t="s">
        <v>1</v>
      </c>
      <c r="B2" s="5"/>
      <c r="C2" s="5"/>
      <c r="D2" s="5"/>
      <c r="E2" s="5"/>
      <c r="F2" s="5"/>
      <c r="G2" s="6" t="s">
        <v>2</v>
      </c>
      <c r="H2" s="7"/>
      <c r="I2" s="8" t="s">
        <v>3</v>
      </c>
      <c r="J2" s="5"/>
      <c r="K2" s="5"/>
      <c r="L2" s="5"/>
    </row>
    <row r="3" spans="1:12" x14ac:dyDescent="0.35">
      <c r="A3" s="8" t="s">
        <v>4</v>
      </c>
      <c r="B3" s="9"/>
      <c r="C3" s="5"/>
      <c r="D3" s="5"/>
      <c r="E3" s="5"/>
      <c r="F3" s="5"/>
      <c r="G3" s="6" t="s">
        <v>2</v>
      </c>
      <c r="H3" s="10">
        <f>SUM(I4)</f>
        <v>2733660</v>
      </c>
      <c r="I3" s="8" t="s">
        <v>3</v>
      </c>
      <c r="J3" s="5"/>
      <c r="K3" s="5"/>
      <c r="L3" s="5"/>
    </row>
    <row r="4" spans="1:12" x14ac:dyDescent="0.35">
      <c r="A4" s="5"/>
      <c r="B4" s="8" t="s">
        <v>5</v>
      </c>
      <c r="C4" s="11"/>
      <c r="D4" s="5"/>
      <c r="E4" s="5"/>
      <c r="F4" s="5"/>
      <c r="G4" s="5"/>
      <c r="H4" s="6" t="s">
        <v>2</v>
      </c>
      <c r="I4" s="7">
        <f>SUM(J13,J5,J15,J21,J26)</f>
        <v>2733660</v>
      </c>
      <c r="J4" s="8" t="s">
        <v>3</v>
      </c>
      <c r="K4" s="5"/>
      <c r="L4" s="5"/>
    </row>
    <row r="5" spans="1:12" x14ac:dyDescent="0.35">
      <c r="A5" s="5"/>
      <c r="B5" s="5" t="s">
        <v>6</v>
      </c>
      <c r="C5" s="5"/>
      <c r="D5" s="12"/>
      <c r="E5" s="5"/>
      <c r="F5" s="5"/>
      <c r="G5" s="5"/>
      <c r="H5" s="5"/>
      <c r="I5" s="12" t="s">
        <v>7</v>
      </c>
      <c r="J5" s="13">
        <v>1863300</v>
      </c>
      <c r="K5" s="5" t="s">
        <v>3</v>
      </c>
      <c r="L5" s="5"/>
    </row>
    <row r="6" spans="1:12" x14ac:dyDescent="0.35">
      <c r="A6" s="5"/>
      <c r="B6" s="5" t="s">
        <v>8</v>
      </c>
      <c r="C6" s="5"/>
      <c r="D6" s="13"/>
      <c r="E6" s="13"/>
      <c r="F6" s="5"/>
      <c r="G6" s="5"/>
      <c r="H6" s="5"/>
      <c r="I6" s="5"/>
      <c r="J6" s="13"/>
      <c r="K6" s="5"/>
      <c r="L6" s="5"/>
    </row>
    <row r="7" spans="1:12" x14ac:dyDescent="0.35">
      <c r="A7" s="5"/>
      <c r="B7" s="5" t="s">
        <v>9</v>
      </c>
      <c r="C7" s="5"/>
      <c r="D7" s="5"/>
      <c r="E7" s="5"/>
      <c r="F7" s="5"/>
      <c r="G7" s="5"/>
      <c r="H7" s="5"/>
      <c r="I7" s="5"/>
      <c r="J7" s="5"/>
      <c r="K7" s="5"/>
      <c r="L7" s="5"/>
    </row>
    <row r="8" spans="1:12" x14ac:dyDescent="0.35">
      <c r="A8" s="5"/>
      <c r="B8" s="5" t="s">
        <v>10</v>
      </c>
      <c r="C8" s="5"/>
      <c r="D8" s="5"/>
      <c r="E8" s="13"/>
      <c r="F8" s="5"/>
      <c r="G8" s="5"/>
      <c r="H8" s="5"/>
      <c r="I8" s="5"/>
      <c r="J8" s="5"/>
      <c r="K8" s="5"/>
      <c r="L8" s="5"/>
    </row>
    <row r="9" spans="1:12" x14ac:dyDescent="0.35">
      <c r="A9" s="5"/>
      <c r="B9" s="5" t="s">
        <v>11</v>
      </c>
      <c r="C9" s="5"/>
      <c r="D9" s="5"/>
      <c r="E9" s="13"/>
      <c r="F9" s="5"/>
      <c r="G9" s="5"/>
      <c r="H9" s="5"/>
      <c r="I9" s="5"/>
      <c r="J9" s="5"/>
      <c r="K9" s="5"/>
      <c r="L9" s="5"/>
    </row>
    <row r="10" spans="1:12" x14ac:dyDescent="0.35">
      <c r="A10" s="5"/>
      <c r="B10" s="5" t="s">
        <v>12</v>
      </c>
      <c r="C10" s="5"/>
      <c r="D10" s="5"/>
      <c r="E10" s="13"/>
      <c r="F10" s="5"/>
      <c r="G10" s="5"/>
      <c r="H10" s="5"/>
      <c r="I10" s="5"/>
      <c r="J10" s="5"/>
      <c r="K10" s="5"/>
      <c r="L10" s="5"/>
    </row>
    <row r="11" spans="1:12" x14ac:dyDescent="0.35">
      <c r="A11" s="5"/>
      <c r="B11" s="5" t="s">
        <v>13</v>
      </c>
      <c r="C11" s="5"/>
      <c r="D11" s="5"/>
      <c r="E11" s="13"/>
      <c r="F11" s="5"/>
      <c r="G11" s="5"/>
      <c r="H11" s="5"/>
      <c r="I11" s="5"/>
      <c r="J11" s="5"/>
      <c r="K11" s="5"/>
      <c r="L11" s="5"/>
    </row>
    <row r="12" spans="1:12" x14ac:dyDescent="0.35">
      <c r="A12" s="5"/>
      <c r="B12" s="5" t="s">
        <v>14</v>
      </c>
      <c r="C12" s="5"/>
      <c r="D12" s="5"/>
      <c r="E12" s="13"/>
      <c r="F12" s="5"/>
      <c r="G12" s="5"/>
      <c r="H12" s="5"/>
      <c r="I12" s="5"/>
      <c r="J12" s="5"/>
      <c r="K12" s="5"/>
      <c r="L12" s="5"/>
    </row>
    <row r="13" spans="1:12" x14ac:dyDescent="0.35">
      <c r="A13" s="5"/>
      <c r="B13" s="5" t="s">
        <v>15</v>
      </c>
      <c r="C13" s="5"/>
      <c r="D13" s="5"/>
      <c r="E13" s="5"/>
      <c r="F13" s="5"/>
      <c r="G13" s="5"/>
      <c r="H13" s="5"/>
      <c r="I13" s="12" t="s">
        <v>7</v>
      </c>
      <c r="J13" s="13">
        <v>24000</v>
      </c>
      <c r="K13" s="5" t="s">
        <v>3</v>
      </c>
      <c r="L13" s="5"/>
    </row>
    <row r="14" spans="1:12" x14ac:dyDescent="0.35">
      <c r="A14" s="5"/>
      <c r="B14" s="5" t="s">
        <v>16</v>
      </c>
      <c r="C14" s="5"/>
      <c r="D14" s="5"/>
      <c r="E14" s="13"/>
      <c r="F14" s="5"/>
      <c r="G14" s="5"/>
      <c r="H14" s="5"/>
      <c r="I14" s="5"/>
      <c r="J14" s="5"/>
      <c r="K14" s="5"/>
      <c r="L14" s="5"/>
    </row>
    <row r="15" spans="1:12" x14ac:dyDescent="0.35">
      <c r="A15" s="5"/>
      <c r="B15" s="5" t="s">
        <v>17</v>
      </c>
      <c r="C15" s="5"/>
      <c r="D15" s="12"/>
      <c r="E15" s="5"/>
      <c r="F15" s="5"/>
      <c r="G15" s="5"/>
      <c r="H15" s="5"/>
      <c r="I15" s="12" t="s">
        <v>7</v>
      </c>
      <c r="J15" s="13">
        <v>170400</v>
      </c>
      <c r="K15" s="5" t="s">
        <v>3</v>
      </c>
      <c r="L15" s="5"/>
    </row>
    <row r="16" spans="1:12" x14ac:dyDescent="0.35">
      <c r="A16" s="5"/>
      <c r="B16" s="5" t="s">
        <v>18</v>
      </c>
      <c r="C16" s="5"/>
      <c r="D16" s="5"/>
      <c r="E16" s="12"/>
      <c r="F16" s="13"/>
      <c r="G16" s="5"/>
      <c r="H16" s="5"/>
      <c r="I16" s="5"/>
      <c r="J16" s="5"/>
      <c r="K16" s="5"/>
      <c r="L16" s="5"/>
    </row>
    <row r="17" spans="1:12" x14ac:dyDescent="0.35">
      <c r="A17" s="5"/>
      <c r="B17" s="5" t="s">
        <v>19</v>
      </c>
      <c r="C17" s="5"/>
      <c r="D17" s="5"/>
      <c r="E17" s="14"/>
      <c r="F17" s="15"/>
      <c r="G17" s="5"/>
      <c r="H17" s="5"/>
      <c r="I17" s="5"/>
      <c r="J17" s="5"/>
      <c r="K17" s="5"/>
      <c r="L17" s="5"/>
    </row>
    <row r="18" spans="1:12" x14ac:dyDescent="0.35">
      <c r="A18" s="5"/>
      <c r="B18" s="5" t="s">
        <v>20</v>
      </c>
      <c r="C18" s="5"/>
      <c r="D18" s="5"/>
      <c r="E18" s="14"/>
      <c r="F18" s="15"/>
      <c r="G18" s="5"/>
      <c r="H18" s="5"/>
      <c r="I18" s="5"/>
      <c r="J18" s="5"/>
      <c r="K18" s="5"/>
      <c r="L18" s="5"/>
    </row>
    <row r="19" spans="1:12" x14ac:dyDescent="0.35">
      <c r="A19" s="5"/>
      <c r="B19" s="5" t="s">
        <v>21</v>
      </c>
      <c r="C19" s="5"/>
      <c r="D19" s="5"/>
      <c r="E19" s="14"/>
      <c r="F19" s="15"/>
      <c r="G19" s="5"/>
      <c r="H19" s="5"/>
      <c r="I19" s="5"/>
      <c r="J19" s="5"/>
      <c r="K19" s="5"/>
      <c r="L19" s="5"/>
    </row>
    <row r="20" spans="1:12" x14ac:dyDescent="0.35">
      <c r="A20" s="5"/>
      <c r="B20" s="5" t="s">
        <v>22</v>
      </c>
      <c r="C20" s="5"/>
      <c r="D20" s="5"/>
      <c r="E20" s="14"/>
      <c r="F20" s="15"/>
      <c r="G20" s="5"/>
      <c r="H20" s="5"/>
      <c r="I20" s="5"/>
      <c r="J20" s="5"/>
      <c r="K20" s="5"/>
      <c r="L20" s="5"/>
    </row>
    <row r="21" spans="1:12" x14ac:dyDescent="0.35">
      <c r="A21" s="5"/>
      <c r="B21" s="5" t="s">
        <v>23</v>
      </c>
      <c r="C21" s="5"/>
      <c r="D21" s="12"/>
      <c r="E21" s="5"/>
      <c r="F21" s="5"/>
      <c r="G21" s="5"/>
      <c r="H21" s="5"/>
      <c r="I21" s="12" t="s">
        <v>7</v>
      </c>
      <c r="J21" s="13">
        <v>627960</v>
      </c>
      <c r="K21" s="5" t="s">
        <v>3</v>
      </c>
      <c r="L21" s="5"/>
    </row>
    <row r="22" spans="1:12" x14ac:dyDescent="0.35">
      <c r="A22" s="5"/>
      <c r="B22" s="5" t="s">
        <v>24</v>
      </c>
      <c r="C22" s="5"/>
      <c r="D22" s="12"/>
      <c r="E22" s="13"/>
      <c r="F22" s="5"/>
      <c r="G22" s="5"/>
      <c r="H22" s="5"/>
      <c r="I22" s="5"/>
      <c r="J22" s="13"/>
      <c r="K22" s="5"/>
      <c r="L22" s="5"/>
    </row>
    <row r="23" spans="1:12" x14ac:dyDescent="0.35">
      <c r="A23" s="5"/>
      <c r="B23" s="5" t="s">
        <v>25</v>
      </c>
      <c r="C23" s="5"/>
      <c r="D23" s="5"/>
      <c r="E23" s="13"/>
      <c r="F23" s="5"/>
      <c r="G23" s="5"/>
      <c r="H23" s="5"/>
      <c r="I23" s="5"/>
      <c r="J23" s="5"/>
      <c r="K23" s="5"/>
      <c r="L23" s="5"/>
    </row>
    <row r="24" spans="1:12" x14ac:dyDescent="0.35">
      <c r="A24" s="5"/>
      <c r="B24" s="5" t="s">
        <v>26</v>
      </c>
      <c r="C24" s="5"/>
      <c r="D24" s="5"/>
      <c r="E24" s="13"/>
      <c r="F24" s="5"/>
      <c r="G24" s="5"/>
      <c r="H24" s="5"/>
      <c r="I24" s="5"/>
      <c r="J24" s="5"/>
      <c r="K24" s="5"/>
      <c r="L24" s="5"/>
    </row>
    <row r="25" spans="1:12" x14ac:dyDescent="0.35">
      <c r="A25" s="5"/>
      <c r="B25" s="5" t="s">
        <v>27</v>
      </c>
      <c r="C25" s="5"/>
      <c r="D25" s="5"/>
      <c r="E25" s="13"/>
      <c r="F25" s="5"/>
      <c r="G25" s="5"/>
      <c r="H25" s="5"/>
      <c r="I25" s="5"/>
      <c r="J25" s="5"/>
      <c r="K25" s="5"/>
      <c r="L25" s="5"/>
    </row>
    <row r="26" spans="1:12" x14ac:dyDescent="0.35">
      <c r="A26" s="5"/>
      <c r="B26" s="5" t="s">
        <v>28</v>
      </c>
      <c r="C26" s="5"/>
      <c r="D26" s="12"/>
      <c r="E26" s="5"/>
      <c r="F26" s="5"/>
      <c r="G26" s="5"/>
      <c r="H26" s="5"/>
      <c r="I26" s="12" t="s">
        <v>7</v>
      </c>
      <c r="J26" s="13">
        <v>48000</v>
      </c>
      <c r="K26" s="5" t="s">
        <v>3</v>
      </c>
      <c r="L26" s="5"/>
    </row>
    <row r="27" spans="1:12" x14ac:dyDescent="0.35">
      <c r="A27" s="5"/>
      <c r="B27" s="5" t="s">
        <v>29</v>
      </c>
      <c r="C27" s="5"/>
      <c r="D27" s="12"/>
      <c r="E27" s="13"/>
      <c r="F27" s="5"/>
      <c r="G27" s="5"/>
      <c r="H27" s="5"/>
      <c r="I27" s="5"/>
      <c r="J27" s="5"/>
      <c r="K27" s="5"/>
      <c r="L27" s="5"/>
    </row>
    <row r="28" spans="1:12" x14ac:dyDescent="0.35">
      <c r="A28" s="5"/>
      <c r="B28" s="5" t="s">
        <v>30</v>
      </c>
      <c r="C28" s="5"/>
      <c r="D28" s="5"/>
      <c r="E28" s="5"/>
      <c r="F28" s="5"/>
      <c r="G28" s="5"/>
      <c r="H28" s="5"/>
      <c r="I28" s="5"/>
      <c r="J28" s="5"/>
      <c r="K28" s="5"/>
      <c r="L28" s="5"/>
    </row>
    <row r="29" spans="1:12" x14ac:dyDescent="0.3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</row>
    <row r="30" spans="1:12" x14ac:dyDescent="0.35">
      <c r="A30" s="8" t="s">
        <v>31</v>
      </c>
      <c r="B30" s="8"/>
      <c r="C30" s="5"/>
      <c r="D30" s="5"/>
      <c r="E30" s="5"/>
      <c r="F30" s="6" t="s">
        <v>2</v>
      </c>
      <c r="G30" s="10">
        <f>SUM(G31)</f>
        <v>675000</v>
      </c>
      <c r="H30" s="8" t="s">
        <v>3</v>
      </c>
      <c r="I30" s="5"/>
      <c r="J30" s="5"/>
      <c r="K30" s="5"/>
      <c r="L30" s="5"/>
    </row>
    <row r="31" spans="1:12" x14ac:dyDescent="0.35">
      <c r="A31" s="8"/>
      <c r="B31" s="8" t="s">
        <v>32</v>
      </c>
      <c r="C31" s="5"/>
      <c r="D31" s="2"/>
      <c r="E31" s="5"/>
      <c r="F31" s="6" t="s">
        <v>2</v>
      </c>
      <c r="G31" s="10">
        <f>SUM(I32,I67,I40,I83)</f>
        <v>675000</v>
      </c>
      <c r="H31" s="8" t="s">
        <v>3</v>
      </c>
      <c r="I31" s="5"/>
      <c r="J31" s="5"/>
      <c r="K31" s="5"/>
      <c r="L31" s="5"/>
    </row>
    <row r="32" spans="1:12" x14ac:dyDescent="0.35">
      <c r="A32" s="5"/>
      <c r="B32" s="8" t="s">
        <v>33</v>
      </c>
      <c r="C32" s="5"/>
      <c r="D32" s="5"/>
      <c r="E32" s="5"/>
      <c r="F32" s="5"/>
      <c r="G32" s="5"/>
      <c r="H32" s="6" t="s">
        <v>2</v>
      </c>
      <c r="I32" s="7">
        <f>SUM(J33,J35,J38)</f>
        <v>150000</v>
      </c>
      <c r="J32" s="8" t="s">
        <v>3</v>
      </c>
      <c r="K32" s="5"/>
      <c r="L32" s="5"/>
    </row>
    <row r="33" spans="1:12" x14ac:dyDescent="0.35">
      <c r="A33" s="5"/>
      <c r="B33" s="5" t="s">
        <v>34</v>
      </c>
      <c r="C33" s="5"/>
      <c r="D33" s="12"/>
      <c r="E33" s="5"/>
      <c r="F33" s="5"/>
      <c r="G33" s="5"/>
      <c r="H33" s="5"/>
      <c r="I33" s="12" t="s">
        <v>7</v>
      </c>
      <c r="J33" s="13">
        <v>40000</v>
      </c>
      <c r="K33" s="5" t="s">
        <v>3</v>
      </c>
      <c r="L33" s="5"/>
    </row>
    <row r="34" spans="1:12" x14ac:dyDescent="0.35">
      <c r="A34" s="5"/>
      <c r="B34" s="5" t="s">
        <v>35</v>
      </c>
      <c r="C34" s="5"/>
      <c r="D34" s="5"/>
      <c r="E34" s="5"/>
      <c r="F34" s="5"/>
      <c r="G34" s="5"/>
      <c r="H34" s="5"/>
      <c r="I34" s="5"/>
      <c r="J34" s="5"/>
      <c r="K34" s="5"/>
      <c r="L34" s="5"/>
    </row>
    <row r="35" spans="1:12" x14ac:dyDescent="0.35">
      <c r="A35" s="5"/>
      <c r="B35" s="5" t="s">
        <v>36</v>
      </c>
      <c r="C35" s="5"/>
      <c r="D35" s="12"/>
      <c r="E35" s="5"/>
      <c r="F35" s="5"/>
      <c r="G35" s="5"/>
      <c r="H35" s="5"/>
      <c r="I35" s="12" t="s">
        <v>7</v>
      </c>
      <c r="J35" s="13">
        <v>60000</v>
      </c>
      <c r="K35" s="5" t="s">
        <v>3</v>
      </c>
      <c r="L35" s="5"/>
    </row>
    <row r="36" spans="1:12" x14ac:dyDescent="0.35">
      <c r="A36" s="5"/>
      <c r="B36" s="5" t="s">
        <v>37</v>
      </c>
      <c r="C36" s="5"/>
      <c r="D36" s="5"/>
      <c r="E36" s="5"/>
      <c r="F36" s="5"/>
      <c r="G36" s="5"/>
      <c r="H36" s="5"/>
      <c r="I36" s="5" t="s">
        <v>38</v>
      </c>
      <c r="J36" s="5"/>
      <c r="K36" s="5"/>
      <c r="L36" s="5"/>
    </row>
    <row r="37" spans="1:12" x14ac:dyDescent="0.35">
      <c r="A37" s="5"/>
      <c r="B37" s="5" t="s">
        <v>39</v>
      </c>
      <c r="C37" s="5"/>
      <c r="D37" s="5"/>
      <c r="E37" s="5"/>
      <c r="F37" s="5"/>
      <c r="G37" s="5"/>
      <c r="H37" s="5"/>
      <c r="I37" s="5"/>
      <c r="J37" s="5"/>
      <c r="K37" s="5"/>
      <c r="L37" s="5"/>
    </row>
    <row r="38" spans="1:12" x14ac:dyDescent="0.35">
      <c r="A38" s="5"/>
      <c r="B38" s="5" t="s">
        <v>40</v>
      </c>
      <c r="C38" s="5"/>
      <c r="D38" s="12"/>
      <c r="E38" s="5"/>
      <c r="F38" s="5"/>
      <c r="G38" s="5"/>
      <c r="H38" s="5"/>
      <c r="I38" s="12" t="s">
        <v>7</v>
      </c>
      <c r="J38" s="13">
        <v>50000</v>
      </c>
      <c r="K38" s="5" t="s">
        <v>3</v>
      </c>
      <c r="L38" s="5"/>
    </row>
    <row r="39" spans="1:12" x14ac:dyDescent="0.35">
      <c r="A39" s="5"/>
      <c r="B39" s="5" t="s">
        <v>41</v>
      </c>
      <c r="C39" s="5"/>
      <c r="D39" s="5"/>
      <c r="E39" s="5"/>
      <c r="F39" s="5"/>
      <c r="G39" s="5"/>
      <c r="H39" s="5"/>
      <c r="I39" s="5"/>
      <c r="J39" s="5"/>
      <c r="K39" s="5"/>
      <c r="L39" s="5"/>
    </row>
    <row r="40" spans="1:12" x14ac:dyDescent="0.35">
      <c r="A40" s="5"/>
      <c r="B40" s="8" t="s">
        <v>42</v>
      </c>
      <c r="C40" s="5"/>
      <c r="D40" s="5"/>
      <c r="E40" s="5"/>
      <c r="F40" s="5"/>
      <c r="G40" s="5"/>
      <c r="H40" s="6" t="s">
        <v>2</v>
      </c>
      <c r="I40" s="7">
        <f>SUM(J41,J56,J64,J59)</f>
        <v>288000</v>
      </c>
      <c r="J40" s="8" t="s">
        <v>3</v>
      </c>
      <c r="K40" s="5"/>
      <c r="L40" s="5"/>
    </row>
    <row r="41" spans="1:12" x14ac:dyDescent="0.35">
      <c r="A41" s="5"/>
      <c r="B41" s="8" t="s">
        <v>43</v>
      </c>
      <c r="C41" s="5"/>
      <c r="D41" s="5"/>
      <c r="E41" s="5"/>
      <c r="F41" s="5"/>
      <c r="G41" s="5"/>
      <c r="H41" s="5"/>
      <c r="I41" s="6" t="s">
        <v>2</v>
      </c>
      <c r="J41" s="7">
        <f>SUM(J42,J46,J44,J48)</f>
        <v>193000</v>
      </c>
      <c r="K41" s="8" t="s">
        <v>3</v>
      </c>
      <c r="L41" s="5"/>
    </row>
    <row r="42" spans="1:12" x14ac:dyDescent="0.35">
      <c r="A42" s="5"/>
      <c r="B42" s="5" t="s">
        <v>44</v>
      </c>
      <c r="C42" s="5"/>
      <c r="D42" s="12"/>
      <c r="E42" s="5"/>
      <c r="F42" s="5"/>
      <c r="G42" s="5"/>
      <c r="H42" s="5"/>
      <c r="I42" s="12" t="s">
        <v>7</v>
      </c>
      <c r="J42" s="13">
        <v>50000</v>
      </c>
      <c r="K42" s="5" t="s">
        <v>3</v>
      </c>
      <c r="L42" s="5"/>
    </row>
    <row r="43" spans="1:12" x14ac:dyDescent="0.35">
      <c r="A43" s="5"/>
      <c r="B43" s="5" t="s">
        <v>45</v>
      </c>
      <c r="C43" s="5"/>
      <c r="D43" s="5"/>
      <c r="E43" s="5"/>
      <c r="F43" s="5"/>
      <c r="G43" s="5"/>
      <c r="H43" s="5"/>
      <c r="I43" s="5"/>
      <c r="J43" s="5"/>
      <c r="K43" s="5"/>
      <c r="L43" s="5"/>
    </row>
    <row r="44" spans="1:12" x14ac:dyDescent="0.35">
      <c r="A44" s="5"/>
      <c r="B44" s="5" t="s">
        <v>46</v>
      </c>
      <c r="C44" s="5"/>
      <c r="D44" s="12"/>
      <c r="E44" s="5"/>
      <c r="F44" s="5"/>
      <c r="G44" s="5"/>
      <c r="H44" s="5"/>
      <c r="I44" s="12" t="s">
        <v>7</v>
      </c>
      <c r="J44" s="13">
        <v>20000</v>
      </c>
      <c r="K44" s="5" t="s">
        <v>3</v>
      </c>
      <c r="L44" s="5"/>
    </row>
    <row r="45" spans="1:12" x14ac:dyDescent="0.35">
      <c r="A45" s="5"/>
      <c r="B45" s="5" t="s">
        <v>47</v>
      </c>
      <c r="C45" s="5"/>
      <c r="D45" s="5"/>
      <c r="E45" s="5"/>
      <c r="F45" s="5"/>
      <c r="G45" s="5"/>
      <c r="H45" s="5"/>
      <c r="I45" s="5"/>
      <c r="J45" s="5"/>
      <c r="K45" s="5"/>
      <c r="L45" s="5"/>
    </row>
    <row r="46" spans="1:12" x14ac:dyDescent="0.35">
      <c r="A46" s="5"/>
      <c r="B46" s="5" t="s">
        <v>48</v>
      </c>
      <c r="C46" s="5"/>
      <c r="D46" s="12"/>
      <c r="E46" s="5"/>
      <c r="F46" s="5"/>
      <c r="G46" s="5"/>
      <c r="H46" s="5"/>
      <c r="I46" s="12" t="s">
        <v>7</v>
      </c>
      <c r="J46" s="16">
        <v>15000</v>
      </c>
      <c r="K46" s="13" t="s">
        <v>3</v>
      </c>
      <c r="L46" s="5"/>
    </row>
    <row r="47" spans="1:12" x14ac:dyDescent="0.35">
      <c r="A47" s="5"/>
      <c r="B47" s="5" t="s">
        <v>49</v>
      </c>
      <c r="C47" s="5"/>
      <c r="D47" s="17"/>
      <c r="E47" s="16"/>
      <c r="F47" s="13"/>
      <c r="G47" s="5"/>
      <c r="H47" s="5"/>
      <c r="I47" s="5"/>
      <c r="J47" s="5"/>
      <c r="K47" s="5"/>
      <c r="L47" s="5"/>
    </row>
    <row r="48" spans="1:12" x14ac:dyDescent="0.35">
      <c r="A48" s="5"/>
      <c r="B48" s="5" t="s">
        <v>50</v>
      </c>
      <c r="C48" s="5"/>
      <c r="D48" s="5"/>
      <c r="E48" s="5"/>
      <c r="F48" s="5"/>
      <c r="G48" s="5"/>
      <c r="H48" s="5"/>
      <c r="I48" s="12" t="s">
        <v>7</v>
      </c>
      <c r="J48" s="13">
        <v>108000</v>
      </c>
      <c r="K48" s="5" t="s">
        <v>3</v>
      </c>
      <c r="L48" s="5"/>
    </row>
    <row r="49" spans="1:12" x14ac:dyDescent="0.35">
      <c r="A49" s="5"/>
      <c r="B49" s="5" t="s">
        <v>51</v>
      </c>
      <c r="C49" s="5"/>
      <c r="D49" s="5"/>
      <c r="E49" s="5"/>
      <c r="F49" s="5"/>
      <c r="G49" s="5"/>
      <c r="H49" s="5"/>
      <c r="I49" s="5"/>
      <c r="J49" s="5"/>
      <c r="K49" s="5"/>
      <c r="L49" s="5"/>
    </row>
    <row r="50" spans="1:12" x14ac:dyDescent="0.35">
      <c r="A50" s="5"/>
      <c r="B50" s="5" t="s">
        <v>52</v>
      </c>
      <c r="C50" s="5"/>
      <c r="D50" s="5"/>
      <c r="E50" s="5"/>
      <c r="F50" s="5"/>
      <c r="G50" s="5"/>
      <c r="H50" s="5"/>
      <c r="I50" s="5"/>
      <c r="J50" s="5"/>
      <c r="K50" s="5"/>
      <c r="L50" s="5"/>
    </row>
    <row r="51" spans="1:12" x14ac:dyDescent="0.35">
      <c r="A51" s="5"/>
      <c r="B51" s="5" t="s">
        <v>53</v>
      </c>
      <c r="C51" s="5"/>
      <c r="D51" s="5"/>
      <c r="E51" s="5"/>
      <c r="F51" s="5"/>
      <c r="G51" s="5"/>
      <c r="H51" s="5"/>
      <c r="I51" s="5"/>
      <c r="J51" s="5"/>
      <c r="K51" s="5"/>
      <c r="L51" s="5"/>
    </row>
    <row r="52" spans="1:12" x14ac:dyDescent="0.35">
      <c r="A52" s="5"/>
      <c r="B52" s="5" t="s">
        <v>54</v>
      </c>
      <c r="C52" s="5"/>
      <c r="D52" s="5"/>
      <c r="E52" s="5"/>
      <c r="F52" s="5"/>
      <c r="G52" s="5"/>
      <c r="H52" s="5"/>
      <c r="I52" s="5"/>
      <c r="J52" s="5"/>
      <c r="K52" s="5"/>
      <c r="L52" s="5"/>
    </row>
    <row r="53" spans="1:12" x14ac:dyDescent="0.35">
      <c r="A53" s="5"/>
      <c r="B53" s="5" t="s">
        <v>55</v>
      </c>
      <c r="C53" s="5"/>
      <c r="D53" s="5"/>
      <c r="E53" s="5"/>
      <c r="F53" s="5"/>
      <c r="G53" s="5"/>
      <c r="H53" s="5"/>
      <c r="I53" s="5"/>
      <c r="J53" s="5"/>
      <c r="K53" s="5"/>
      <c r="L53" s="5"/>
    </row>
    <row r="54" spans="1:12" x14ac:dyDescent="0.35">
      <c r="A54" s="5"/>
      <c r="B54" s="5" t="s">
        <v>56</v>
      </c>
      <c r="C54" s="5"/>
      <c r="D54" s="5"/>
      <c r="E54" s="5"/>
      <c r="F54" s="5"/>
      <c r="G54" s="5"/>
      <c r="H54" s="5"/>
      <c r="I54" s="5"/>
      <c r="J54" s="5"/>
      <c r="K54" s="5"/>
      <c r="L54" s="5"/>
    </row>
    <row r="55" spans="1:12" x14ac:dyDescent="0.3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</row>
    <row r="56" spans="1:12" x14ac:dyDescent="0.35">
      <c r="A56" s="5"/>
      <c r="B56" s="8" t="s">
        <v>57</v>
      </c>
      <c r="C56" s="5"/>
      <c r="D56" s="5"/>
      <c r="E56" s="5"/>
      <c r="F56" s="5"/>
      <c r="G56" s="5"/>
      <c r="H56" s="5"/>
      <c r="I56" s="6" t="s">
        <v>2</v>
      </c>
      <c r="J56" s="7">
        <f>SUM(J57)</f>
        <v>20000</v>
      </c>
      <c r="K56" s="8" t="s">
        <v>3</v>
      </c>
      <c r="L56" s="5"/>
    </row>
    <row r="57" spans="1:12" x14ac:dyDescent="0.35">
      <c r="A57" s="5"/>
      <c r="B57" s="5" t="s">
        <v>58</v>
      </c>
      <c r="C57" s="5"/>
      <c r="D57" s="12"/>
      <c r="E57" s="5"/>
      <c r="F57" s="5"/>
      <c r="G57" s="5"/>
      <c r="H57" s="5"/>
      <c r="I57" s="12" t="s">
        <v>7</v>
      </c>
      <c r="J57" s="13">
        <v>20000</v>
      </c>
      <c r="K57" s="5" t="s">
        <v>3</v>
      </c>
      <c r="L57" s="5"/>
    </row>
    <row r="58" spans="1:12" x14ac:dyDescent="0.35">
      <c r="A58" s="5"/>
      <c r="B58" s="5" t="s">
        <v>59</v>
      </c>
      <c r="C58" s="12"/>
      <c r="D58" s="13"/>
      <c r="E58" s="5"/>
      <c r="F58" s="5"/>
      <c r="G58" s="5"/>
      <c r="H58" s="5"/>
      <c r="I58" s="5"/>
      <c r="J58" s="5"/>
      <c r="K58" s="5"/>
      <c r="L58" s="5"/>
    </row>
    <row r="59" spans="1:12" x14ac:dyDescent="0.35">
      <c r="A59" s="5"/>
      <c r="B59" s="8" t="s">
        <v>60</v>
      </c>
      <c r="C59" s="8"/>
      <c r="D59" s="5"/>
      <c r="E59" s="5"/>
      <c r="F59" s="5"/>
      <c r="G59" s="5"/>
      <c r="H59" s="5"/>
      <c r="I59" s="6" t="s">
        <v>2</v>
      </c>
      <c r="J59" s="7">
        <f>SUM(J60,J62)</f>
        <v>40000</v>
      </c>
      <c r="K59" s="8" t="s">
        <v>3</v>
      </c>
      <c r="L59" s="5"/>
    </row>
    <row r="60" spans="1:12" x14ac:dyDescent="0.35">
      <c r="A60" s="12"/>
      <c r="B60" s="5" t="s">
        <v>61</v>
      </c>
      <c r="C60" s="12"/>
      <c r="D60" s="12"/>
      <c r="E60" s="5"/>
      <c r="F60" s="5"/>
      <c r="G60" s="5"/>
      <c r="H60" s="5"/>
      <c r="I60" s="12" t="s">
        <v>7</v>
      </c>
      <c r="J60" s="18">
        <v>20000</v>
      </c>
      <c r="K60" s="5" t="s">
        <v>3</v>
      </c>
      <c r="L60" s="5"/>
    </row>
    <row r="61" spans="1:12" x14ac:dyDescent="0.35">
      <c r="A61" s="5"/>
      <c r="B61" s="5" t="s">
        <v>62</v>
      </c>
      <c r="C61" s="5"/>
      <c r="D61" s="5"/>
      <c r="E61" s="5"/>
      <c r="F61" s="5"/>
      <c r="G61" s="5"/>
      <c r="H61" s="5"/>
      <c r="I61" s="5"/>
      <c r="J61" s="5"/>
      <c r="K61" s="5"/>
      <c r="L61" s="5"/>
    </row>
    <row r="62" spans="1:12" x14ac:dyDescent="0.35">
      <c r="A62" s="5"/>
      <c r="B62" s="5" t="s">
        <v>63</v>
      </c>
      <c r="C62" s="5"/>
      <c r="D62" s="5"/>
      <c r="E62" s="5"/>
      <c r="F62" s="5"/>
      <c r="G62" s="5"/>
      <c r="H62" s="5"/>
      <c r="I62" s="12" t="s">
        <v>7</v>
      </c>
      <c r="J62" s="13">
        <v>20000</v>
      </c>
      <c r="K62" s="5" t="s">
        <v>3</v>
      </c>
      <c r="L62" s="5"/>
    </row>
    <row r="63" spans="1:12" x14ac:dyDescent="0.35">
      <c r="A63" s="5"/>
      <c r="B63" s="5" t="s">
        <v>64</v>
      </c>
      <c r="C63" s="5"/>
      <c r="D63" s="5"/>
      <c r="E63" s="5"/>
      <c r="F63" s="5"/>
      <c r="G63" s="5"/>
      <c r="H63" s="5"/>
      <c r="I63" s="5"/>
      <c r="J63" s="5"/>
      <c r="K63" s="5"/>
      <c r="L63" s="5"/>
    </row>
    <row r="64" spans="1:12" x14ac:dyDescent="0.35">
      <c r="A64" s="5"/>
      <c r="B64" s="8" t="s">
        <v>65</v>
      </c>
      <c r="C64" s="8"/>
      <c r="D64" s="5"/>
      <c r="E64" s="5"/>
      <c r="F64" s="5"/>
      <c r="G64" s="5"/>
      <c r="H64" s="5"/>
      <c r="I64" s="6" t="s">
        <v>2</v>
      </c>
      <c r="J64" s="7">
        <v>35000</v>
      </c>
      <c r="K64" s="8" t="s">
        <v>3</v>
      </c>
      <c r="L64" s="5"/>
    </row>
    <row r="65" spans="1:12" x14ac:dyDescent="0.35">
      <c r="A65" s="5"/>
      <c r="B65" s="5" t="s">
        <v>66</v>
      </c>
      <c r="C65" s="5"/>
      <c r="D65" s="13"/>
      <c r="E65" s="5"/>
      <c r="F65" s="5"/>
      <c r="G65" s="5"/>
      <c r="H65" s="5"/>
      <c r="I65" s="5"/>
      <c r="J65" s="5"/>
      <c r="K65" s="5"/>
      <c r="L65" s="5"/>
    </row>
    <row r="66" spans="1:12" x14ac:dyDescent="0.35">
      <c r="A66" s="5"/>
      <c r="B66" s="5" t="s">
        <v>67</v>
      </c>
      <c r="C66" s="5"/>
      <c r="D66" s="12"/>
      <c r="E66" s="13"/>
      <c r="F66" s="5"/>
      <c r="G66" s="5"/>
      <c r="H66" s="5"/>
      <c r="I66" s="5"/>
      <c r="J66" s="5"/>
      <c r="K66" s="5"/>
      <c r="L66" s="5"/>
    </row>
    <row r="67" spans="1:12" x14ac:dyDescent="0.35">
      <c r="A67" s="5"/>
      <c r="B67" s="8" t="s">
        <v>68</v>
      </c>
      <c r="C67" s="5"/>
      <c r="D67" s="5"/>
      <c r="E67" s="5"/>
      <c r="F67" s="5"/>
      <c r="G67" s="5"/>
      <c r="H67" s="6" t="s">
        <v>2</v>
      </c>
      <c r="I67" s="7">
        <f>SUM(J68,J71,J73,J75,J77,J79,J81)</f>
        <v>220000</v>
      </c>
      <c r="J67" s="8" t="s">
        <v>3</v>
      </c>
      <c r="K67" s="5"/>
      <c r="L67" s="5"/>
    </row>
    <row r="68" spans="1:12" x14ac:dyDescent="0.35">
      <c r="A68" s="5"/>
      <c r="B68" s="5" t="s">
        <v>69</v>
      </c>
      <c r="C68" s="5"/>
      <c r="D68" s="5"/>
      <c r="E68" s="5"/>
      <c r="F68" s="5"/>
      <c r="G68" s="5"/>
      <c r="H68" s="5"/>
      <c r="I68" s="12" t="s">
        <v>7</v>
      </c>
      <c r="J68" s="13">
        <v>60000</v>
      </c>
      <c r="K68" s="5" t="s">
        <v>3</v>
      </c>
      <c r="L68" s="5"/>
    </row>
    <row r="69" spans="1:12" x14ac:dyDescent="0.35">
      <c r="A69" s="5"/>
      <c r="B69" s="5" t="s">
        <v>70</v>
      </c>
      <c r="C69" s="5"/>
      <c r="D69" s="5"/>
      <c r="E69" s="13"/>
      <c r="F69" s="5"/>
      <c r="G69" s="5"/>
      <c r="H69" s="5"/>
      <c r="I69" s="5"/>
      <c r="J69" s="5"/>
      <c r="K69" s="5"/>
      <c r="L69" s="5"/>
    </row>
    <row r="70" spans="1:12" x14ac:dyDescent="0.35">
      <c r="A70" s="5"/>
      <c r="B70" s="5" t="s">
        <v>71</v>
      </c>
      <c r="C70" s="5"/>
      <c r="D70" s="5"/>
      <c r="E70" s="13"/>
      <c r="F70" s="5"/>
      <c r="G70" s="5"/>
      <c r="H70" s="5"/>
      <c r="I70" s="5"/>
      <c r="J70" s="5"/>
      <c r="K70" s="5"/>
      <c r="L70" s="5"/>
    </row>
    <row r="71" spans="1:12" x14ac:dyDescent="0.35">
      <c r="A71" s="5"/>
      <c r="B71" s="5" t="s">
        <v>72</v>
      </c>
      <c r="C71" s="5"/>
      <c r="D71" s="5"/>
      <c r="E71" s="5"/>
      <c r="F71" s="5"/>
      <c r="G71" s="5"/>
      <c r="H71" s="5"/>
      <c r="I71" s="12" t="s">
        <v>7</v>
      </c>
      <c r="J71" s="13">
        <v>30000</v>
      </c>
      <c r="K71" s="5" t="s">
        <v>3</v>
      </c>
      <c r="L71" s="5"/>
    </row>
    <row r="72" spans="1:12" x14ac:dyDescent="0.35">
      <c r="A72" s="5"/>
      <c r="B72" s="5" t="s">
        <v>73</v>
      </c>
      <c r="C72" s="5"/>
      <c r="D72" s="12"/>
      <c r="E72" s="13"/>
      <c r="F72" s="5"/>
      <c r="G72" s="5"/>
      <c r="H72" s="5"/>
      <c r="I72" s="5"/>
      <c r="J72" s="5"/>
      <c r="K72" s="5"/>
      <c r="L72" s="5"/>
    </row>
    <row r="73" spans="1:12" x14ac:dyDescent="0.35">
      <c r="A73" s="5"/>
      <c r="B73" s="5" t="s">
        <v>74</v>
      </c>
      <c r="C73" s="5"/>
      <c r="D73" s="5"/>
      <c r="E73" s="5"/>
      <c r="F73" s="5"/>
      <c r="G73" s="5"/>
      <c r="H73" s="5"/>
      <c r="I73" s="12" t="s">
        <v>7</v>
      </c>
      <c r="J73" s="13">
        <v>20000</v>
      </c>
      <c r="K73" s="5" t="s">
        <v>3</v>
      </c>
      <c r="L73" s="5"/>
    </row>
    <row r="74" spans="1:12" x14ac:dyDescent="0.35">
      <c r="A74" s="5"/>
      <c r="B74" s="5" t="s">
        <v>75</v>
      </c>
      <c r="C74" s="5"/>
      <c r="D74" s="5"/>
      <c r="E74" s="13"/>
      <c r="F74" s="5"/>
      <c r="G74" s="5"/>
      <c r="H74" s="5"/>
      <c r="I74" s="5"/>
      <c r="J74" s="5"/>
      <c r="K74" s="5"/>
      <c r="L74" s="5"/>
    </row>
    <row r="75" spans="1:12" x14ac:dyDescent="0.35">
      <c r="A75" s="5"/>
      <c r="B75" s="5" t="s">
        <v>76</v>
      </c>
      <c r="C75" s="5"/>
      <c r="D75" s="5"/>
      <c r="E75" s="5"/>
      <c r="F75" s="5"/>
      <c r="G75" s="5"/>
      <c r="H75" s="5"/>
      <c r="I75" s="12" t="s">
        <v>7</v>
      </c>
      <c r="J75" s="13">
        <v>20000</v>
      </c>
      <c r="K75" s="5" t="s">
        <v>3</v>
      </c>
      <c r="L75" s="5"/>
    </row>
    <row r="76" spans="1:12" x14ac:dyDescent="0.35">
      <c r="A76" s="5"/>
      <c r="B76" s="5" t="s">
        <v>77</v>
      </c>
      <c r="C76" s="5"/>
      <c r="D76" s="5"/>
      <c r="E76" s="5"/>
      <c r="F76" s="5"/>
      <c r="G76" s="5"/>
      <c r="H76" s="5"/>
      <c r="I76" s="5"/>
      <c r="J76" s="5"/>
      <c r="K76" s="5"/>
      <c r="L76" s="5"/>
    </row>
    <row r="77" spans="1:12" x14ac:dyDescent="0.35">
      <c r="A77" s="5"/>
      <c r="B77" s="5" t="s">
        <v>78</v>
      </c>
      <c r="C77" s="5"/>
      <c r="D77" s="5"/>
      <c r="E77" s="5"/>
      <c r="F77" s="5"/>
      <c r="G77" s="5"/>
      <c r="H77" s="5"/>
      <c r="I77" s="12" t="s">
        <v>7</v>
      </c>
      <c r="J77" s="13">
        <v>40000</v>
      </c>
      <c r="K77" s="5" t="s">
        <v>3</v>
      </c>
      <c r="L77" s="5"/>
    </row>
    <row r="78" spans="1:12" x14ac:dyDescent="0.35">
      <c r="A78" s="5"/>
      <c r="B78" s="5" t="s">
        <v>79</v>
      </c>
      <c r="C78" s="5"/>
      <c r="D78" s="12"/>
      <c r="E78" s="5"/>
      <c r="F78" s="5"/>
      <c r="G78" s="5"/>
      <c r="H78" s="5"/>
      <c r="I78" s="5"/>
      <c r="J78" s="5"/>
      <c r="K78" s="5"/>
      <c r="L78" s="5"/>
    </row>
    <row r="79" spans="1:12" x14ac:dyDescent="0.35">
      <c r="A79" s="5"/>
      <c r="B79" s="5" t="s">
        <v>80</v>
      </c>
      <c r="C79" s="5"/>
      <c r="D79" s="5"/>
      <c r="E79" s="5"/>
      <c r="F79" s="5"/>
      <c r="G79" s="5"/>
      <c r="H79" s="5"/>
      <c r="I79" s="12" t="s">
        <v>7</v>
      </c>
      <c r="J79" s="13">
        <v>20000</v>
      </c>
      <c r="K79" s="5" t="s">
        <v>3</v>
      </c>
      <c r="L79" s="5"/>
    </row>
    <row r="80" spans="1:12" x14ac:dyDescent="0.35">
      <c r="A80" s="5"/>
      <c r="B80" s="5" t="s">
        <v>81</v>
      </c>
      <c r="C80" s="5"/>
      <c r="D80" s="5"/>
      <c r="E80" s="5"/>
      <c r="F80" s="5"/>
      <c r="G80" s="5"/>
      <c r="H80" s="5"/>
      <c r="I80" s="5"/>
      <c r="J80" s="5"/>
      <c r="K80" s="5"/>
      <c r="L80" s="5"/>
    </row>
    <row r="81" spans="1:12" x14ac:dyDescent="0.35">
      <c r="A81" s="5"/>
      <c r="B81" s="5" t="s">
        <v>82</v>
      </c>
      <c r="C81" s="5"/>
      <c r="D81" s="5"/>
      <c r="E81" s="5"/>
      <c r="F81" s="5"/>
      <c r="G81" s="5"/>
      <c r="H81" s="5"/>
      <c r="I81" s="12" t="s">
        <v>7</v>
      </c>
      <c r="J81" s="13">
        <v>30000</v>
      </c>
      <c r="K81" s="5" t="s">
        <v>3</v>
      </c>
      <c r="L81" s="5"/>
    </row>
    <row r="82" spans="1:12" x14ac:dyDescent="0.35">
      <c r="A82" s="5"/>
      <c r="B82" s="5" t="s">
        <v>83</v>
      </c>
      <c r="C82" s="5"/>
      <c r="D82" s="12"/>
      <c r="E82" s="13"/>
      <c r="F82" s="5"/>
      <c r="G82" s="5"/>
      <c r="H82" s="5"/>
      <c r="I82" s="5"/>
      <c r="J82" s="5"/>
      <c r="K82" s="5"/>
      <c r="L82" s="5"/>
    </row>
    <row r="83" spans="1:12" x14ac:dyDescent="0.35">
      <c r="A83" s="5"/>
      <c r="B83" s="8" t="s">
        <v>84</v>
      </c>
      <c r="C83" s="5"/>
      <c r="D83" s="5"/>
      <c r="E83" s="5"/>
      <c r="F83" s="5"/>
      <c r="G83" s="5"/>
      <c r="H83" s="6" t="s">
        <v>2</v>
      </c>
      <c r="I83" s="7">
        <f>SUM(J84,J86)</f>
        <v>17000</v>
      </c>
      <c r="J83" s="8" t="s">
        <v>3</v>
      </c>
      <c r="K83" s="5"/>
      <c r="L83" s="5"/>
    </row>
    <row r="84" spans="1:12" x14ac:dyDescent="0.35">
      <c r="A84" s="5"/>
      <c r="B84" s="5" t="s">
        <v>85</v>
      </c>
      <c r="C84" s="5"/>
      <c r="D84" s="12"/>
      <c r="E84" s="5"/>
      <c r="F84" s="5"/>
      <c r="G84" s="5"/>
      <c r="H84" s="5"/>
      <c r="I84" s="12" t="s">
        <v>7</v>
      </c>
      <c r="J84" s="13">
        <v>1000</v>
      </c>
      <c r="K84" s="5" t="s">
        <v>3</v>
      </c>
      <c r="L84" s="5"/>
    </row>
    <row r="85" spans="1:12" x14ac:dyDescent="0.35">
      <c r="A85" s="5"/>
      <c r="B85" s="5" t="s">
        <v>86</v>
      </c>
      <c r="C85" s="5"/>
      <c r="D85" s="5"/>
      <c r="E85" s="13"/>
      <c r="F85" s="5"/>
      <c r="G85" s="5"/>
      <c r="H85" s="5"/>
      <c r="I85" s="5"/>
      <c r="J85" s="5"/>
      <c r="K85" s="5"/>
      <c r="L85" s="5"/>
    </row>
    <row r="86" spans="1:12" x14ac:dyDescent="0.35">
      <c r="A86" s="5"/>
      <c r="B86" s="5" t="s">
        <v>87</v>
      </c>
      <c r="C86" s="5"/>
      <c r="D86" s="12"/>
      <c r="E86" s="5"/>
      <c r="F86" s="5"/>
      <c r="G86" s="5"/>
      <c r="H86" s="5"/>
      <c r="I86" s="12" t="s">
        <v>7</v>
      </c>
      <c r="J86" s="13">
        <v>16000</v>
      </c>
      <c r="K86" s="5" t="s">
        <v>3</v>
      </c>
      <c r="L86" s="5"/>
    </row>
    <row r="87" spans="1:12" x14ac:dyDescent="0.35">
      <c r="A87" s="5"/>
      <c r="B87" s="5" t="s">
        <v>88</v>
      </c>
      <c r="C87" s="5"/>
      <c r="D87" s="12"/>
      <c r="E87" s="13"/>
      <c r="F87" s="5"/>
      <c r="G87" s="5"/>
      <c r="H87" s="5"/>
      <c r="I87" s="5"/>
      <c r="J87" s="5"/>
      <c r="K87" s="5"/>
      <c r="L87" s="5"/>
    </row>
    <row r="88" spans="1:12" x14ac:dyDescent="0.35">
      <c r="A88" s="5"/>
      <c r="B88" s="5"/>
      <c r="C88" s="5"/>
      <c r="D88" s="12"/>
      <c r="E88" s="13"/>
      <c r="F88" s="5"/>
      <c r="G88" s="5"/>
      <c r="H88" s="5"/>
      <c r="I88" s="5"/>
      <c r="J88" s="5"/>
      <c r="K88" s="5"/>
      <c r="L88" s="5"/>
    </row>
    <row r="89" spans="1:12" x14ac:dyDescent="0.35">
      <c r="A89" s="8" t="s">
        <v>89</v>
      </c>
      <c r="B89" s="8"/>
      <c r="C89" s="8"/>
      <c r="D89" s="8"/>
      <c r="E89" s="8"/>
      <c r="F89" s="8"/>
      <c r="G89" s="6" t="s">
        <v>2</v>
      </c>
      <c r="H89" s="11">
        <f>SUM(I90)</f>
        <v>43100</v>
      </c>
      <c r="I89" s="8" t="s">
        <v>3</v>
      </c>
      <c r="J89" s="8"/>
      <c r="K89" s="8"/>
      <c r="L89" s="8"/>
    </row>
    <row r="90" spans="1:12" x14ac:dyDescent="0.35">
      <c r="A90" s="8"/>
      <c r="B90" s="8" t="s">
        <v>90</v>
      </c>
      <c r="C90" s="8"/>
      <c r="D90" s="6"/>
      <c r="E90" s="8"/>
      <c r="F90" s="8"/>
      <c r="G90" s="8"/>
      <c r="H90" s="6" t="s">
        <v>2</v>
      </c>
      <c r="I90" s="11">
        <f>SUM(J91,J98)</f>
        <v>43100</v>
      </c>
      <c r="J90" s="8" t="s">
        <v>3</v>
      </c>
      <c r="K90" s="8"/>
      <c r="L90" s="8"/>
    </row>
    <row r="91" spans="1:12" x14ac:dyDescent="0.35">
      <c r="A91" s="8"/>
      <c r="B91" s="8" t="s">
        <v>91</v>
      </c>
      <c r="C91" s="8"/>
      <c r="D91" s="6"/>
      <c r="E91" s="8"/>
      <c r="F91" s="8"/>
      <c r="G91" s="8"/>
      <c r="H91" s="8"/>
      <c r="I91" s="6" t="s">
        <v>2</v>
      </c>
      <c r="J91" s="11">
        <f>SUM(J92,J95)</f>
        <v>7000</v>
      </c>
      <c r="K91" s="8" t="s">
        <v>3</v>
      </c>
      <c r="L91" s="8"/>
    </row>
    <row r="92" spans="1:12" x14ac:dyDescent="0.35">
      <c r="A92" s="5"/>
      <c r="B92" s="5" t="s">
        <v>92</v>
      </c>
      <c r="C92" s="5"/>
      <c r="D92" s="12"/>
      <c r="E92" s="5"/>
      <c r="F92" s="5"/>
      <c r="G92" s="5"/>
      <c r="H92" s="5"/>
      <c r="I92" s="12" t="s">
        <v>7</v>
      </c>
      <c r="J92" s="19">
        <v>5000</v>
      </c>
      <c r="K92" s="5" t="s">
        <v>3</v>
      </c>
      <c r="L92" s="5"/>
    </row>
    <row r="93" spans="1:12" x14ac:dyDescent="0.35">
      <c r="A93" s="5"/>
      <c r="B93" s="5" t="s">
        <v>93</v>
      </c>
      <c r="C93" s="5"/>
      <c r="D93" s="12"/>
      <c r="E93" s="19"/>
      <c r="F93" s="5"/>
      <c r="G93" s="5"/>
      <c r="H93" s="5"/>
      <c r="I93" s="5"/>
      <c r="J93" s="5"/>
      <c r="K93" s="5"/>
      <c r="L93" s="5"/>
    </row>
    <row r="94" spans="1:12" x14ac:dyDescent="0.35">
      <c r="A94" s="5"/>
      <c r="B94" s="5" t="s">
        <v>94</v>
      </c>
      <c r="C94" s="5"/>
      <c r="D94" s="12"/>
      <c r="E94" s="19"/>
      <c r="F94" s="5"/>
      <c r="G94" s="5"/>
      <c r="H94" s="5"/>
      <c r="I94" s="5"/>
      <c r="J94" s="5"/>
      <c r="K94" s="5"/>
      <c r="L94" s="5"/>
    </row>
    <row r="95" spans="1:12" x14ac:dyDescent="0.35">
      <c r="A95" s="5"/>
      <c r="B95" s="5" t="s">
        <v>95</v>
      </c>
      <c r="C95" s="5"/>
      <c r="D95" s="12"/>
      <c r="E95" s="5"/>
      <c r="F95" s="5"/>
      <c r="G95" s="5"/>
      <c r="H95" s="5"/>
      <c r="I95" s="12" t="s">
        <v>7</v>
      </c>
      <c r="J95" s="19">
        <v>2000</v>
      </c>
      <c r="K95" s="5" t="s">
        <v>3</v>
      </c>
      <c r="L95" s="5"/>
    </row>
    <row r="96" spans="1:12" x14ac:dyDescent="0.35">
      <c r="A96" s="5"/>
      <c r="B96" s="5" t="s">
        <v>96</v>
      </c>
      <c r="C96" s="5"/>
      <c r="D96" s="12"/>
      <c r="E96" s="19"/>
      <c r="F96" s="5"/>
      <c r="G96" s="5"/>
      <c r="H96" s="5"/>
      <c r="I96" s="5"/>
      <c r="J96" s="5"/>
      <c r="K96" s="5"/>
      <c r="L96" s="5"/>
    </row>
    <row r="97" spans="1:12" x14ac:dyDescent="0.35">
      <c r="A97" s="5"/>
      <c r="B97" s="5" t="s">
        <v>94</v>
      </c>
      <c r="C97" s="5"/>
      <c r="D97" s="12"/>
      <c r="E97" s="19"/>
      <c r="F97" s="5"/>
      <c r="G97" s="5"/>
      <c r="H97" s="5"/>
      <c r="I97" s="5"/>
      <c r="J97" s="5"/>
      <c r="K97" s="5"/>
      <c r="L97" s="5"/>
    </row>
    <row r="98" spans="1:12" x14ac:dyDescent="0.35">
      <c r="A98" s="8"/>
      <c r="B98" s="8" t="s">
        <v>97</v>
      </c>
      <c r="C98" s="8"/>
      <c r="D98" s="8"/>
      <c r="E98" s="8"/>
      <c r="F98" s="8"/>
      <c r="G98" s="8"/>
      <c r="H98" s="8"/>
      <c r="I98" s="6" t="s">
        <v>2</v>
      </c>
      <c r="J98" s="11">
        <f>SUM(J99,J101)</f>
        <v>36100</v>
      </c>
      <c r="K98" s="8" t="s">
        <v>3</v>
      </c>
      <c r="L98" s="8"/>
    </row>
    <row r="99" spans="1:12" x14ac:dyDescent="0.35">
      <c r="A99" s="5"/>
      <c r="B99" s="5" t="s">
        <v>98</v>
      </c>
      <c r="C99" s="5"/>
      <c r="D99" s="12"/>
      <c r="E99" s="5"/>
      <c r="F99" s="5"/>
      <c r="G99" s="5"/>
      <c r="H99" s="5"/>
      <c r="I99" s="12" t="s">
        <v>7</v>
      </c>
      <c r="J99" s="13">
        <v>32000</v>
      </c>
      <c r="K99" s="5" t="s">
        <v>3</v>
      </c>
      <c r="L99" s="5"/>
    </row>
    <row r="100" spans="1:12" x14ac:dyDescent="0.35">
      <c r="A100" s="5"/>
      <c r="B100" s="5" t="s">
        <v>99</v>
      </c>
      <c r="C100" s="5"/>
      <c r="D100" s="5"/>
      <c r="E100" s="5"/>
      <c r="F100" s="5"/>
      <c r="G100" s="5"/>
      <c r="H100" s="5"/>
      <c r="I100" s="5"/>
      <c r="J100" s="5"/>
      <c r="K100" s="5"/>
      <c r="L100" s="5"/>
    </row>
    <row r="101" spans="1:12" x14ac:dyDescent="0.35">
      <c r="A101" s="5"/>
      <c r="B101" s="5" t="s">
        <v>100</v>
      </c>
      <c r="C101" s="5"/>
      <c r="D101" s="12"/>
      <c r="E101" s="5"/>
      <c r="F101" s="5"/>
      <c r="G101" s="5"/>
      <c r="H101" s="5"/>
      <c r="I101" s="12" t="s">
        <v>7</v>
      </c>
      <c r="J101" s="13">
        <v>4100</v>
      </c>
      <c r="K101" s="5" t="s">
        <v>3</v>
      </c>
      <c r="L101" s="5"/>
    </row>
    <row r="102" spans="1:12" x14ac:dyDescent="0.35">
      <c r="A102" s="5"/>
      <c r="B102" s="5" t="s">
        <v>101</v>
      </c>
      <c r="C102" s="5"/>
      <c r="D102" s="5"/>
      <c r="E102" s="5"/>
      <c r="F102" s="5"/>
      <c r="G102" s="5"/>
      <c r="H102" s="5"/>
      <c r="I102" s="5"/>
      <c r="J102" s="5"/>
      <c r="K102" s="5"/>
      <c r="L102" s="5"/>
    </row>
    <row r="103" spans="1:12" ht="33" customHeight="1" x14ac:dyDescent="0.4">
      <c r="A103" s="99" t="s">
        <v>0</v>
      </c>
      <c r="B103" s="99"/>
      <c r="C103" s="99"/>
      <c r="D103" s="99"/>
      <c r="E103" s="99"/>
      <c r="F103" s="99"/>
      <c r="G103" s="99"/>
      <c r="H103" s="99"/>
      <c r="I103" s="99"/>
      <c r="J103" s="99"/>
      <c r="K103" s="99"/>
      <c r="L103" s="5"/>
    </row>
    <row r="104" spans="1:12" ht="31.5" customHeight="1" x14ac:dyDescent="0.35">
      <c r="A104" s="66" t="s">
        <v>338</v>
      </c>
      <c r="B104" s="67"/>
      <c r="C104" s="67"/>
      <c r="D104" s="67"/>
      <c r="E104" s="67"/>
      <c r="F104" s="67"/>
      <c r="G104" s="68" t="s">
        <v>2</v>
      </c>
      <c r="H104" s="71">
        <f>SUM(H105+H135)</f>
        <v>3230660</v>
      </c>
      <c r="I104" s="70" t="s">
        <v>3</v>
      </c>
      <c r="L104" s="5"/>
    </row>
    <row r="105" spans="1:12" ht="24" customHeight="1" x14ac:dyDescent="0.35">
      <c r="A105" s="70" t="s">
        <v>4</v>
      </c>
      <c r="B105" s="81"/>
      <c r="C105" s="67"/>
      <c r="D105" s="67"/>
      <c r="E105" s="67"/>
      <c r="F105" s="67"/>
      <c r="G105" s="68" t="s">
        <v>2</v>
      </c>
      <c r="H105" s="82">
        <f>SUM(I106)</f>
        <v>2733660</v>
      </c>
      <c r="I105" s="70" t="s">
        <v>3</v>
      </c>
      <c r="L105" s="5"/>
    </row>
    <row r="106" spans="1:12" ht="25.5" customHeight="1" x14ac:dyDescent="0.35">
      <c r="B106" s="70" t="s">
        <v>5</v>
      </c>
      <c r="C106" s="80"/>
      <c r="D106" s="67"/>
      <c r="E106" s="67"/>
      <c r="F106" s="67"/>
      <c r="G106" s="67"/>
      <c r="H106" s="68" t="s">
        <v>2</v>
      </c>
      <c r="I106" s="71">
        <f>SUM(J107+J112+J116+J121+J126)</f>
        <v>2733660</v>
      </c>
      <c r="J106" s="70" t="s">
        <v>3</v>
      </c>
      <c r="L106" s="5"/>
    </row>
    <row r="107" spans="1:12" ht="25.5" customHeight="1" x14ac:dyDescent="0.35">
      <c r="B107" s="23" t="s">
        <v>6</v>
      </c>
      <c r="C107" s="23"/>
      <c r="D107" s="21"/>
      <c r="E107" s="23"/>
      <c r="F107" s="23"/>
      <c r="G107" s="23"/>
      <c r="H107" s="23"/>
      <c r="I107" s="21" t="s">
        <v>7</v>
      </c>
      <c r="J107" s="22">
        <v>1863300</v>
      </c>
      <c r="K107" s="23" t="s">
        <v>3</v>
      </c>
      <c r="L107" s="5"/>
    </row>
    <row r="108" spans="1:12" x14ac:dyDescent="0.35">
      <c r="B108" s="32" t="s">
        <v>341</v>
      </c>
      <c r="C108" s="32"/>
      <c r="D108" s="32"/>
      <c r="E108" s="33"/>
      <c r="F108" s="33"/>
      <c r="G108" s="33"/>
      <c r="H108" s="32"/>
      <c r="I108" s="26"/>
      <c r="J108" s="27"/>
      <c r="L108" s="5"/>
    </row>
    <row r="109" spans="1:12" x14ac:dyDescent="0.35">
      <c r="B109" s="32" t="s">
        <v>342</v>
      </c>
      <c r="C109" s="32"/>
      <c r="D109" s="32"/>
      <c r="E109" s="33"/>
      <c r="F109" s="33"/>
      <c r="G109" s="33"/>
      <c r="H109" s="32"/>
      <c r="I109" s="26"/>
      <c r="J109" s="27"/>
      <c r="L109" s="5"/>
    </row>
    <row r="110" spans="1:12" x14ac:dyDescent="0.35">
      <c r="B110" s="34" t="s">
        <v>102</v>
      </c>
      <c r="C110" s="35"/>
      <c r="D110" s="35"/>
      <c r="E110" s="36"/>
      <c r="F110" s="37"/>
      <c r="G110" s="35"/>
      <c r="H110" s="32"/>
      <c r="I110" s="26"/>
      <c r="J110" s="27"/>
      <c r="L110" s="5"/>
    </row>
    <row r="111" spans="1:12" x14ac:dyDescent="0.35">
      <c r="B111" s="34" t="s">
        <v>103</v>
      </c>
      <c r="C111" s="35"/>
      <c r="D111" s="35"/>
      <c r="E111" s="36"/>
      <c r="F111" s="37"/>
      <c r="G111" s="35"/>
      <c r="H111" s="32"/>
      <c r="I111" s="26"/>
      <c r="J111" s="27"/>
      <c r="L111" s="5"/>
    </row>
    <row r="112" spans="1:12" x14ac:dyDescent="0.35">
      <c r="B112" s="23" t="s">
        <v>15</v>
      </c>
      <c r="I112" s="21" t="s">
        <v>7</v>
      </c>
      <c r="J112" s="22">
        <v>91200</v>
      </c>
      <c r="K112" s="23" t="s">
        <v>3</v>
      </c>
      <c r="L112" s="5"/>
    </row>
    <row r="113" spans="2:12" x14ac:dyDescent="0.35">
      <c r="B113" s="1" t="s">
        <v>105</v>
      </c>
      <c r="E113" s="27"/>
      <c r="J113" s="27"/>
      <c r="L113" s="5"/>
    </row>
    <row r="114" spans="2:12" x14ac:dyDescent="0.35">
      <c r="B114" s="34" t="s">
        <v>102</v>
      </c>
      <c r="C114" s="35"/>
      <c r="D114" s="35"/>
      <c r="E114" s="36"/>
      <c r="F114" s="37"/>
      <c r="G114" s="35"/>
      <c r="H114" s="32"/>
      <c r="I114" s="26"/>
      <c r="J114" s="27"/>
      <c r="L114" s="5"/>
    </row>
    <row r="115" spans="2:12" x14ac:dyDescent="0.35">
      <c r="B115" s="34" t="s">
        <v>103</v>
      </c>
      <c r="C115" s="35"/>
      <c r="D115" s="35"/>
      <c r="E115" s="36"/>
      <c r="F115" s="37"/>
      <c r="G115" s="35"/>
      <c r="H115" s="32"/>
      <c r="I115" s="26"/>
      <c r="J115" s="27"/>
      <c r="L115" s="5"/>
    </row>
    <row r="116" spans="2:12" x14ac:dyDescent="0.35">
      <c r="B116" s="23" t="s">
        <v>17</v>
      </c>
      <c r="D116" s="26"/>
      <c r="I116" s="21" t="s">
        <v>7</v>
      </c>
      <c r="J116" s="22">
        <v>103200</v>
      </c>
      <c r="K116" s="23" t="s">
        <v>3</v>
      </c>
      <c r="L116" s="5"/>
    </row>
    <row r="117" spans="2:12" x14ac:dyDescent="0.35">
      <c r="B117" s="32" t="s">
        <v>106</v>
      </c>
      <c r="C117" s="32"/>
      <c r="D117" s="32"/>
      <c r="E117" s="33"/>
      <c r="F117" s="32"/>
      <c r="G117" s="33"/>
      <c r="H117" s="38"/>
      <c r="I117" s="26"/>
      <c r="J117" s="27"/>
      <c r="L117" s="5"/>
    </row>
    <row r="118" spans="2:12" x14ac:dyDescent="0.35">
      <c r="B118" s="32" t="s">
        <v>107</v>
      </c>
      <c r="C118" s="39"/>
      <c r="D118" s="39"/>
      <c r="E118" s="40"/>
      <c r="F118" s="41"/>
      <c r="G118" s="42"/>
      <c r="H118" s="41"/>
      <c r="I118" s="26"/>
      <c r="J118" s="27"/>
      <c r="L118" s="5"/>
    </row>
    <row r="119" spans="2:12" x14ac:dyDescent="0.35">
      <c r="B119" s="34" t="s">
        <v>102</v>
      </c>
      <c r="C119" s="35"/>
      <c r="D119" s="35"/>
      <c r="E119" s="36"/>
      <c r="F119" s="37"/>
      <c r="G119" s="35"/>
      <c r="H119" s="43"/>
      <c r="I119" s="26"/>
      <c r="J119" s="27"/>
      <c r="L119" s="5"/>
    </row>
    <row r="120" spans="2:12" x14ac:dyDescent="0.35">
      <c r="B120" s="34" t="s">
        <v>103</v>
      </c>
      <c r="C120" s="35"/>
      <c r="D120" s="35"/>
      <c r="E120" s="36"/>
      <c r="F120" s="37"/>
      <c r="G120" s="35"/>
      <c r="H120" s="43"/>
      <c r="I120" s="26"/>
      <c r="J120" s="27"/>
      <c r="L120" s="5"/>
    </row>
    <row r="121" spans="2:12" x14ac:dyDescent="0.35">
      <c r="B121" s="23" t="s">
        <v>339</v>
      </c>
      <c r="C121" s="23"/>
      <c r="D121" s="26"/>
      <c r="I121" s="21" t="s">
        <v>7</v>
      </c>
      <c r="J121" s="22">
        <v>627960</v>
      </c>
      <c r="K121" s="23" t="s">
        <v>3</v>
      </c>
    </row>
    <row r="122" spans="2:12" x14ac:dyDescent="0.35">
      <c r="B122" s="32" t="s">
        <v>108</v>
      </c>
      <c r="C122" s="32"/>
      <c r="D122" s="32"/>
      <c r="E122" s="33"/>
      <c r="F122" s="32"/>
      <c r="G122" s="33"/>
      <c r="H122" s="38"/>
      <c r="I122" s="32"/>
      <c r="J122" s="27"/>
    </row>
    <row r="123" spans="2:12" x14ac:dyDescent="0.35">
      <c r="B123" s="32" t="s">
        <v>109</v>
      </c>
      <c r="C123" s="32"/>
      <c r="D123" s="32"/>
      <c r="E123" s="33"/>
      <c r="F123" s="32"/>
      <c r="G123" s="32"/>
      <c r="H123" s="39"/>
      <c r="I123" s="41"/>
      <c r="J123" s="27"/>
    </row>
    <row r="124" spans="2:12" x14ac:dyDescent="0.35">
      <c r="B124" s="34" t="s">
        <v>102</v>
      </c>
      <c r="C124" s="35"/>
      <c r="D124" s="35"/>
      <c r="E124" s="36"/>
      <c r="F124" s="37"/>
      <c r="G124" s="35"/>
      <c r="H124" s="34"/>
      <c r="I124" s="37"/>
      <c r="J124" s="27"/>
    </row>
    <row r="125" spans="2:12" x14ac:dyDescent="0.35">
      <c r="B125" s="34" t="s">
        <v>103</v>
      </c>
      <c r="C125" s="35"/>
      <c r="D125" s="35"/>
      <c r="E125" s="36"/>
      <c r="F125" s="37"/>
      <c r="G125" s="35"/>
      <c r="H125" s="34"/>
      <c r="I125" s="37"/>
      <c r="J125" s="27"/>
    </row>
    <row r="126" spans="2:12" x14ac:dyDescent="0.35">
      <c r="B126" s="23" t="s">
        <v>28</v>
      </c>
      <c r="D126" s="26"/>
      <c r="I126" s="21" t="s">
        <v>7</v>
      </c>
      <c r="J126" s="22">
        <v>48000</v>
      </c>
      <c r="K126" s="23" t="s">
        <v>3</v>
      </c>
    </row>
    <row r="127" spans="2:12" x14ac:dyDescent="0.35">
      <c r="B127" s="32" t="s">
        <v>110</v>
      </c>
      <c r="C127" s="32"/>
      <c r="D127" s="32"/>
      <c r="E127" s="33"/>
      <c r="F127" s="32"/>
      <c r="G127" s="32"/>
      <c r="H127" s="39"/>
      <c r="I127" s="26"/>
      <c r="J127" s="27"/>
    </row>
    <row r="128" spans="2:12" x14ac:dyDescent="0.35">
      <c r="B128" s="34" t="s">
        <v>102</v>
      </c>
      <c r="C128" s="35"/>
      <c r="D128" s="35"/>
      <c r="E128" s="36"/>
      <c r="F128" s="37"/>
      <c r="G128" s="35"/>
      <c r="H128" s="39"/>
      <c r="I128" s="26"/>
      <c r="J128" s="27"/>
    </row>
    <row r="129" spans="1:11" x14ac:dyDescent="0.35">
      <c r="B129" s="34" t="s">
        <v>103</v>
      </c>
      <c r="C129" s="35"/>
      <c r="D129" s="35"/>
      <c r="E129" s="36"/>
      <c r="F129" s="37"/>
      <c r="G129" s="35"/>
      <c r="H129" s="39"/>
      <c r="I129" s="26"/>
      <c r="J129" s="27"/>
    </row>
    <row r="130" spans="1:11" x14ac:dyDescent="0.35">
      <c r="B130" s="34"/>
      <c r="C130" s="35"/>
      <c r="D130" s="35"/>
      <c r="E130" s="36"/>
      <c r="F130" s="37"/>
      <c r="G130" s="35"/>
      <c r="H130" s="39"/>
      <c r="I130" s="26"/>
      <c r="J130" s="27"/>
    </row>
    <row r="131" spans="1:11" x14ac:dyDescent="0.35">
      <c r="B131" s="34"/>
      <c r="C131" s="35"/>
      <c r="D131" s="35"/>
      <c r="E131" s="36"/>
      <c r="F131" s="37"/>
      <c r="G131" s="35"/>
      <c r="H131" s="39"/>
      <c r="I131" s="26"/>
      <c r="J131" s="27"/>
    </row>
    <row r="132" spans="1:11" x14ac:dyDescent="0.35">
      <c r="B132" s="34"/>
      <c r="C132" s="35"/>
      <c r="D132" s="35"/>
      <c r="E132" s="36"/>
      <c r="F132" s="37"/>
      <c r="G132" s="35"/>
      <c r="H132" s="39"/>
      <c r="I132" s="26"/>
      <c r="J132" s="27"/>
    </row>
    <row r="133" spans="1:11" x14ac:dyDescent="0.35">
      <c r="B133" s="34"/>
      <c r="C133" s="35"/>
      <c r="D133" s="35"/>
      <c r="E133" s="36"/>
      <c r="F133" s="37"/>
      <c r="G133" s="35"/>
      <c r="H133" s="39"/>
      <c r="I133" s="26"/>
      <c r="J133" s="27"/>
    </row>
    <row r="134" spans="1:11" x14ac:dyDescent="0.35">
      <c r="B134" s="34"/>
      <c r="C134" s="35"/>
      <c r="D134" s="35"/>
      <c r="E134" s="36"/>
      <c r="F134" s="37"/>
      <c r="G134" s="35"/>
      <c r="H134" s="39"/>
      <c r="I134" s="26"/>
      <c r="J134" s="27"/>
    </row>
    <row r="135" spans="1:11" ht="26.25" customHeight="1" x14ac:dyDescent="0.35">
      <c r="A135" s="100" t="s">
        <v>31</v>
      </c>
      <c r="B135" s="100"/>
      <c r="C135" s="100"/>
      <c r="D135" s="67"/>
      <c r="E135" s="67"/>
      <c r="F135" s="67"/>
      <c r="G135" s="68" t="s">
        <v>2</v>
      </c>
      <c r="H135" s="82">
        <f>SUM(H136+I218)</f>
        <v>497000</v>
      </c>
      <c r="I135" s="70" t="s">
        <v>3</v>
      </c>
      <c r="J135" s="67"/>
    </row>
    <row r="136" spans="1:11" ht="24" customHeight="1" x14ac:dyDescent="0.35">
      <c r="A136" s="23"/>
      <c r="B136" s="70" t="s">
        <v>346</v>
      </c>
      <c r="C136" s="67"/>
      <c r="D136" s="20"/>
      <c r="E136" s="67"/>
      <c r="F136" s="68"/>
      <c r="G136" s="68" t="s">
        <v>2</v>
      </c>
      <c r="H136" s="82">
        <f>SUM(I137+I150+I185)</f>
        <v>480000</v>
      </c>
      <c r="I136" s="70" t="s">
        <v>3</v>
      </c>
      <c r="J136" s="67"/>
    </row>
    <row r="137" spans="1:11" ht="23.25" x14ac:dyDescent="0.35">
      <c r="B137" s="70" t="s">
        <v>33</v>
      </c>
      <c r="C137" s="67"/>
      <c r="D137" s="67"/>
      <c r="E137" s="67"/>
      <c r="F137" s="67"/>
      <c r="G137" s="67"/>
      <c r="H137" s="68" t="s">
        <v>2</v>
      </c>
      <c r="I137" s="71">
        <f>SUM(J138,J143,J146)</f>
        <v>130000</v>
      </c>
      <c r="J137" s="70" t="s">
        <v>3</v>
      </c>
    </row>
    <row r="138" spans="1:11" ht="25.5" customHeight="1" x14ac:dyDescent="0.35">
      <c r="B138" s="1" t="s">
        <v>34</v>
      </c>
      <c r="D138" s="26"/>
      <c r="I138" s="26" t="s">
        <v>7</v>
      </c>
      <c r="J138" s="27">
        <v>40000</v>
      </c>
      <c r="K138" s="1" t="s">
        <v>3</v>
      </c>
    </row>
    <row r="139" spans="1:11" x14ac:dyDescent="0.35">
      <c r="B139" s="39" t="s">
        <v>343</v>
      </c>
      <c r="C139" s="39"/>
      <c r="D139" s="40"/>
      <c r="E139" s="44"/>
      <c r="F139" s="38"/>
      <c r="G139" s="39"/>
      <c r="H139" s="39"/>
      <c r="I139" s="26"/>
      <c r="J139" s="27"/>
    </row>
    <row r="140" spans="1:11" x14ac:dyDescent="0.35">
      <c r="B140" s="39" t="s">
        <v>344</v>
      </c>
      <c r="C140" s="39"/>
      <c r="D140" s="40"/>
      <c r="E140" s="44"/>
      <c r="F140" s="38"/>
      <c r="G140" s="40"/>
      <c r="H140" s="38"/>
      <c r="I140" s="26"/>
      <c r="J140" s="27"/>
    </row>
    <row r="141" spans="1:11" x14ac:dyDescent="0.35">
      <c r="B141" s="34" t="s">
        <v>111</v>
      </c>
      <c r="C141" s="34"/>
      <c r="D141" s="45"/>
      <c r="E141" s="46"/>
      <c r="F141" s="47"/>
      <c r="G141" s="45"/>
      <c r="H141" s="47"/>
      <c r="I141" s="26"/>
      <c r="J141" s="27"/>
    </row>
    <row r="142" spans="1:11" x14ac:dyDescent="0.35">
      <c r="B142" s="34" t="s">
        <v>112</v>
      </c>
      <c r="C142" s="34"/>
      <c r="D142" s="45"/>
      <c r="E142" s="46"/>
      <c r="F142" s="47"/>
      <c r="G142" s="45"/>
      <c r="H142" s="47"/>
      <c r="I142" s="26"/>
      <c r="J142" s="27"/>
    </row>
    <row r="143" spans="1:11" x14ac:dyDescent="0.35">
      <c r="B143" s="1" t="s">
        <v>36</v>
      </c>
      <c r="D143" s="26"/>
      <c r="I143" s="26" t="s">
        <v>7</v>
      </c>
      <c r="J143" s="27">
        <v>60000</v>
      </c>
      <c r="K143" s="1" t="s">
        <v>3</v>
      </c>
    </row>
    <row r="144" spans="1:11" x14ac:dyDescent="0.35">
      <c r="B144" s="48" t="s">
        <v>345</v>
      </c>
      <c r="C144" s="49"/>
      <c r="D144" s="49"/>
      <c r="E144" s="50"/>
      <c r="F144" s="49"/>
      <c r="G144" s="49"/>
      <c r="H144" s="49"/>
      <c r="I144" s="26"/>
      <c r="J144" s="27"/>
    </row>
    <row r="145" spans="2:14" x14ac:dyDescent="0.35">
      <c r="B145" s="51" t="s">
        <v>117</v>
      </c>
      <c r="C145" s="49"/>
      <c r="D145" s="49"/>
      <c r="E145" s="50"/>
      <c r="F145" s="49"/>
      <c r="G145" s="49"/>
      <c r="H145" s="49"/>
      <c r="I145" s="26"/>
      <c r="J145" s="27"/>
    </row>
    <row r="146" spans="2:14" x14ac:dyDescent="0.35">
      <c r="B146" s="39" t="s">
        <v>116</v>
      </c>
      <c r="D146" s="26"/>
      <c r="I146" s="26" t="s">
        <v>7</v>
      </c>
      <c r="J146" s="27">
        <v>30000</v>
      </c>
      <c r="K146" s="1" t="s">
        <v>3</v>
      </c>
    </row>
    <row r="147" spans="2:14" x14ac:dyDescent="0.35">
      <c r="B147" s="39" t="s">
        <v>113</v>
      </c>
      <c r="C147" s="39"/>
      <c r="D147" s="39"/>
      <c r="E147" s="40"/>
      <c r="F147" s="39"/>
      <c r="G147" s="39"/>
      <c r="H147" s="39"/>
      <c r="I147" s="26"/>
      <c r="J147" s="27"/>
    </row>
    <row r="148" spans="2:14" x14ac:dyDescent="0.35">
      <c r="B148" s="34" t="s">
        <v>114</v>
      </c>
      <c r="C148" s="39"/>
      <c r="D148" s="39"/>
      <c r="E148" s="40"/>
      <c r="F148" s="39"/>
      <c r="G148" s="39"/>
      <c r="H148" s="39"/>
      <c r="I148" s="26"/>
      <c r="J148" s="27"/>
    </row>
    <row r="149" spans="2:14" x14ac:dyDescent="0.35">
      <c r="B149" s="34" t="s">
        <v>115</v>
      </c>
      <c r="C149" s="34"/>
      <c r="D149" s="34"/>
      <c r="E149" s="45"/>
      <c r="F149" s="34"/>
      <c r="G149" s="34"/>
      <c r="H149" s="34"/>
      <c r="I149" s="26"/>
      <c r="J149" s="27"/>
    </row>
    <row r="150" spans="2:14" ht="31.5" customHeight="1" x14ac:dyDescent="0.35">
      <c r="B150" s="70" t="s">
        <v>42</v>
      </c>
      <c r="C150" s="67"/>
      <c r="D150" s="67"/>
      <c r="E150" s="67"/>
      <c r="F150" s="67"/>
      <c r="G150" s="67"/>
      <c r="H150" s="68" t="s">
        <v>2</v>
      </c>
      <c r="I150" s="71">
        <f>SUM(J151+J160+J168+J180)</f>
        <v>150000</v>
      </c>
      <c r="J150" s="70" t="s">
        <v>3</v>
      </c>
      <c r="K150" s="67"/>
      <c r="N150" s="51" t="s">
        <v>117</v>
      </c>
    </row>
    <row r="151" spans="2:14" ht="23.25" x14ac:dyDescent="0.35">
      <c r="B151" s="70" t="s">
        <v>347</v>
      </c>
      <c r="C151" s="67"/>
      <c r="D151" s="67"/>
      <c r="E151" s="67"/>
      <c r="F151" s="67"/>
      <c r="G151" s="67"/>
      <c r="H151" s="67"/>
      <c r="I151" s="68" t="s">
        <v>2</v>
      </c>
      <c r="J151" s="71">
        <f>SUM(J152)</f>
        <v>55000</v>
      </c>
      <c r="K151" s="70" t="s">
        <v>3</v>
      </c>
    </row>
    <row r="152" spans="2:14" x14ac:dyDescent="0.35">
      <c r="B152" s="23" t="s">
        <v>152</v>
      </c>
      <c r="C152" s="23"/>
      <c r="D152" s="21"/>
      <c r="E152" s="23"/>
      <c r="F152" s="23"/>
      <c r="G152" s="23"/>
      <c r="H152" s="23"/>
      <c r="I152" s="21" t="s">
        <v>7</v>
      </c>
      <c r="J152" s="22">
        <v>55000</v>
      </c>
      <c r="K152" s="23" t="s">
        <v>3</v>
      </c>
    </row>
    <row r="153" spans="2:14" x14ac:dyDescent="0.35">
      <c r="B153" s="1" t="s">
        <v>118</v>
      </c>
      <c r="E153" s="26"/>
      <c r="J153" s="27"/>
    </row>
    <row r="154" spans="2:14" x14ac:dyDescent="0.35">
      <c r="B154" s="1" t="s">
        <v>119</v>
      </c>
      <c r="E154" s="26"/>
      <c r="G154" s="26"/>
      <c r="H154" s="27"/>
      <c r="J154" s="27"/>
    </row>
    <row r="155" spans="2:14" x14ac:dyDescent="0.35">
      <c r="B155" s="1" t="s">
        <v>120</v>
      </c>
      <c r="E155" s="26"/>
      <c r="G155" s="26"/>
      <c r="H155" s="27"/>
      <c r="J155" s="27"/>
    </row>
    <row r="156" spans="2:14" x14ac:dyDescent="0.35">
      <c r="B156" s="35" t="s">
        <v>121</v>
      </c>
      <c r="C156" s="35"/>
      <c r="D156" s="35"/>
      <c r="E156" s="36"/>
      <c r="F156" s="35"/>
      <c r="G156" s="35"/>
      <c r="H156" s="35"/>
      <c r="I156" s="35"/>
      <c r="J156" s="27"/>
    </row>
    <row r="157" spans="2:14" x14ac:dyDescent="0.35">
      <c r="B157" s="35" t="s">
        <v>122</v>
      </c>
      <c r="C157" s="35"/>
      <c r="D157" s="35"/>
      <c r="E157" s="36"/>
      <c r="F157" s="35"/>
      <c r="G157" s="36"/>
      <c r="H157" s="52"/>
      <c r="I157" s="35"/>
      <c r="J157" s="27"/>
    </row>
    <row r="158" spans="2:14" x14ac:dyDescent="0.35">
      <c r="B158" s="35" t="s">
        <v>123</v>
      </c>
      <c r="C158" s="35"/>
      <c r="D158" s="35"/>
      <c r="E158" s="36"/>
      <c r="F158" s="35"/>
      <c r="G158" s="35"/>
      <c r="H158" s="35"/>
      <c r="I158" s="35"/>
      <c r="J158" s="27"/>
    </row>
    <row r="159" spans="2:14" x14ac:dyDescent="0.35">
      <c r="B159" s="35" t="s">
        <v>124</v>
      </c>
      <c r="C159" s="35"/>
      <c r="D159" s="35"/>
      <c r="E159" s="36"/>
      <c r="F159" s="35"/>
      <c r="G159" s="36"/>
      <c r="H159" s="52"/>
      <c r="I159" s="35"/>
      <c r="J159" s="27"/>
    </row>
    <row r="160" spans="2:14" x14ac:dyDescent="0.35">
      <c r="B160" s="23" t="s">
        <v>348</v>
      </c>
      <c r="I160" s="21" t="s">
        <v>2</v>
      </c>
      <c r="J160" s="22">
        <f>SUM(J161)</f>
        <v>20000</v>
      </c>
      <c r="K160" s="23" t="s">
        <v>3</v>
      </c>
    </row>
    <row r="161" spans="1:11" x14ac:dyDescent="0.35">
      <c r="B161" s="1" t="s">
        <v>58</v>
      </c>
      <c r="D161" s="26"/>
      <c r="I161" s="26" t="s">
        <v>7</v>
      </c>
      <c r="J161" s="27">
        <v>20000</v>
      </c>
      <c r="K161" s="1" t="s">
        <v>3</v>
      </c>
    </row>
    <row r="162" spans="1:11" x14ac:dyDescent="0.35">
      <c r="B162" s="1" t="s">
        <v>340</v>
      </c>
      <c r="E162" s="26"/>
      <c r="G162" s="26"/>
      <c r="H162" s="27"/>
      <c r="I162" s="26"/>
      <c r="J162" s="27"/>
    </row>
    <row r="163" spans="1:11" x14ac:dyDescent="0.35">
      <c r="B163" s="34" t="s">
        <v>125</v>
      </c>
      <c r="C163" s="34"/>
      <c r="D163" s="34"/>
      <c r="E163" s="45"/>
      <c r="F163" s="34"/>
      <c r="G163" s="45"/>
      <c r="H163" s="47"/>
      <c r="I163" s="26"/>
      <c r="J163" s="27"/>
    </row>
    <row r="164" spans="1:11" x14ac:dyDescent="0.35">
      <c r="B164" s="34" t="s">
        <v>126</v>
      </c>
      <c r="C164" s="34"/>
      <c r="D164" s="34"/>
      <c r="E164" s="45"/>
      <c r="F164" s="34"/>
      <c r="G164" s="45"/>
      <c r="H164" s="47"/>
      <c r="I164" s="26"/>
      <c r="J164" s="27"/>
    </row>
    <row r="165" spans="1:11" x14ac:dyDescent="0.35">
      <c r="B165" s="34" t="s">
        <v>127</v>
      </c>
      <c r="C165" s="34"/>
      <c r="D165" s="34"/>
      <c r="E165" s="45"/>
      <c r="F165" s="34"/>
      <c r="G165" s="45"/>
      <c r="H165" s="47"/>
      <c r="I165" s="26"/>
      <c r="J165" s="27"/>
    </row>
    <row r="166" spans="1:11" x14ac:dyDescent="0.35">
      <c r="B166" s="34"/>
      <c r="C166" s="34"/>
      <c r="D166" s="34"/>
      <c r="E166" s="45"/>
      <c r="F166" s="34"/>
      <c r="G166" s="45"/>
      <c r="H166" s="47"/>
      <c r="I166" s="26"/>
      <c r="J166" s="27"/>
    </row>
    <row r="167" spans="1:11" x14ac:dyDescent="0.35">
      <c r="B167" s="34"/>
      <c r="C167" s="34"/>
      <c r="D167" s="34"/>
      <c r="E167" s="45"/>
      <c r="F167" s="34"/>
      <c r="G167" s="45"/>
      <c r="H167" s="47"/>
      <c r="I167" s="26"/>
      <c r="J167" s="27"/>
    </row>
    <row r="168" spans="1:11" ht="32.25" customHeight="1" x14ac:dyDescent="0.35">
      <c r="B168" s="23" t="s">
        <v>349</v>
      </c>
      <c r="C168" s="23"/>
      <c r="I168" s="21" t="s">
        <v>2</v>
      </c>
      <c r="J168" s="22">
        <f>SUM(J169,J175)</f>
        <v>40000</v>
      </c>
      <c r="K168" s="23" t="s">
        <v>3</v>
      </c>
    </row>
    <row r="169" spans="1:11" x14ac:dyDescent="0.35">
      <c r="A169" s="26"/>
      <c r="B169" s="23" t="s">
        <v>128</v>
      </c>
      <c r="C169" s="26"/>
      <c r="D169" s="26"/>
      <c r="I169" s="21" t="s">
        <v>7</v>
      </c>
      <c r="J169" s="54">
        <v>20000</v>
      </c>
      <c r="K169" s="23" t="s">
        <v>3</v>
      </c>
    </row>
    <row r="170" spans="1:11" x14ac:dyDescent="0.35">
      <c r="A170" s="26"/>
      <c r="B170" s="39" t="s">
        <v>129</v>
      </c>
      <c r="C170" s="39"/>
      <c r="D170" s="39"/>
      <c r="E170" s="40"/>
      <c r="F170" s="39"/>
      <c r="G170" s="40"/>
      <c r="H170" s="38"/>
      <c r="I170" s="26"/>
      <c r="J170" s="31"/>
    </row>
    <row r="171" spans="1:11" x14ac:dyDescent="0.35">
      <c r="A171" s="26"/>
      <c r="B171" s="39" t="s">
        <v>130</v>
      </c>
      <c r="C171" s="39"/>
      <c r="D171" s="39"/>
      <c r="E171" s="40"/>
      <c r="F171" s="39"/>
      <c r="G171" s="40"/>
      <c r="H171" s="38"/>
      <c r="I171" s="26"/>
      <c r="J171" s="31"/>
    </row>
    <row r="172" spans="1:11" x14ac:dyDescent="0.35">
      <c r="A172" s="26"/>
      <c r="B172" s="34" t="s">
        <v>131</v>
      </c>
      <c r="C172" s="34"/>
      <c r="D172" s="34"/>
      <c r="E172" s="45"/>
      <c r="F172" s="34"/>
      <c r="G172" s="45"/>
      <c r="H172" s="47"/>
      <c r="I172" s="26"/>
      <c r="J172" s="31"/>
    </row>
    <row r="173" spans="1:11" x14ac:dyDescent="0.35">
      <c r="A173" s="26"/>
      <c r="B173" s="34" t="s">
        <v>132</v>
      </c>
      <c r="C173" s="34"/>
      <c r="D173" s="34"/>
      <c r="E173" s="45"/>
      <c r="F173" s="34"/>
      <c r="G173" s="45"/>
      <c r="H173" s="47"/>
      <c r="I173" s="26"/>
      <c r="J173" s="31"/>
    </row>
    <row r="174" spans="1:11" x14ac:dyDescent="0.35">
      <c r="A174" s="26"/>
      <c r="B174" s="34" t="s">
        <v>133</v>
      </c>
      <c r="C174" s="34"/>
      <c r="D174" s="34"/>
      <c r="E174" s="45"/>
      <c r="F174" s="34"/>
      <c r="G174" s="45"/>
      <c r="H174" s="47"/>
      <c r="I174" s="26"/>
      <c r="J174" s="31"/>
    </row>
    <row r="175" spans="1:11" x14ac:dyDescent="0.35">
      <c r="B175" s="23" t="s">
        <v>137</v>
      </c>
      <c r="C175" s="23"/>
      <c r="D175" s="23"/>
      <c r="E175" s="23"/>
      <c r="F175" s="23"/>
      <c r="G175" s="23"/>
      <c r="H175" s="23"/>
      <c r="I175" s="21" t="s">
        <v>7</v>
      </c>
      <c r="J175" s="22">
        <v>20000</v>
      </c>
      <c r="K175" s="23" t="s">
        <v>3</v>
      </c>
    </row>
    <row r="176" spans="1:11" x14ac:dyDescent="0.35">
      <c r="B176" s="39" t="s">
        <v>134</v>
      </c>
      <c r="C176" s="39"/>
      <c r="D176" s="40"/>
      <c r="E176" s="39"/>
      <c r="F176" s="39"/>
      <c r="G176" s="39"/>
      <c r="H176" s="38"/>
      <c r="I176" s="26"/>
      <c r="J176" s="27"/>
    </row>
    <row r="177" spans="2:11" x14ac:dyDescent="0.35">
      <c r="B177" s="34" t="s">
        <v>135</v>
      </c>
      <c r="C177" s="34"/>
      <c r="D177" s="45"/>
      <c r="E177" s="34"/>
      <c r="F177" s="34"/>
      <c r="G177" s="34"/>
      <c r="H177" s="47"/>
      <c r="I177" s="26"/>
      <c r="J177" s="27"/>
    </row>
    <row r="178" spans="2:11" x14ac:dyDescent="0.35">
      <c r="B178" s="34" t="s">
        <v>136</v>
      </c>
      <c r="C178" s="34"/>
      <c r="D178" s="45"/>
      <c r="E178" s="34"/>
      <c r="F178" s="34"/>
      <c r="G178" s="34"/>
      <c r="H178" s="47"/>
      <c r="I178" s="26"/>
      <c r="J178" s="27"/>
    </row>
    <row r="179" spans="2:11" ht="23.25" x14ac:dyDescent="0.35">
      <c r="B179" s="53" t="s">
        <v>138</v>
      </c>
      <c r="C179" s="53"/>
      <c r="D179" s="53"/>
      <c r="E179" s="53"/>
      <c r="F179" s="34"/>
      <c r="G179" s="34"/>
      <c r="H179" s="47"/>
      <c r="I179" s="26"/>
      <c r="J179" s="27"/>
    </row>
    <row r="180" spans="2:11" x14ac:dyDescent="0.35">
      <c r="B180" s="23" t="s">
        <v>139</v>
      </c>
      <c r="C180" s="23"/>
      <c r="D180" s="23"/>
      <c r="E180" s="21"/>
      <c r="I180" s="21" t="s">
        <v>2</v>
      </c>
      <c r="J180" s="22">
        <v>35000</v>
      </c>
      <c r="K180" s="23" t="s">
        <v>3</v>
      </c>
    </row>
    <row r="181" spans="2:11" x14ac:dyDescent="0.35">
      <c r="B181" s="39" t="s">
        <v>140</v>
      </c>
      <c r="C181" s="39"/>
      <c r="D181" s="39"/>
      <c r="E181" s="40"/>
      <c r="F181" s="39"/>
      <c r="G181" s="40"/>
      <c r="H181" s="38"/>
      <c r="I181" s="39"/>
      <c r="J181" s="22"/>
      <c r="K181" s="23"/>
    </row>
    <row r="182" spans="2:11" x14ac:dyDescent="0.35">
      <c r="B182" s="34" t="s">
        <v>141</v>
      </c>
      <c r="C182" s="34"/>
      <c r="D182" s="34"/>
      <c r="E182" s="45"/>
      <c r="F182" s="34"/>
      <c r="G182" s="45"/>
      <c r="H182" s="47"/>
      <c r="I182" s="34"/>
      <c r="J182" s="22"/>
      <c r="K182" s="23"/>
    </row>
    <row r="183" spans="2:11" x14ac:dyDescent="0.35">
      <c r="B183" s="34" t="s">
        <v>125</v>
      </c>
      <c r="C183" s="34"/>
      <c r="D183" s="34"/>
      <c r="E183" s="45"/>
      <c r="F183" s="34"/>
      <c r="G183" s="45"/>
      <c r="H183" s="47"/>
      <c r="I183" s="34"/>
      <c r="J183" s="22"/>
      <c r="K183" s="23"/>
    </row>
    <row r="184" spans="2:11" x14ac:dyDescent="0.35">
      <c r="B184" s="34" t="s">
        <v>142</v>
      </c>
      <c r="C184" s="34"/>
      <c r="D184" s="34"/>
      <c r="E184" s="45"/>
      <c r="F184" s="34"/>
      <c r="G184" s="45"/>
      <c r="H184" s="47"/>
      <c r="I184" s="34"/>
      <c r="J184" s="22"/>
      <c r="K184" s="23"/>
    </row>
    <row r="185" spans="2:11" ht="32.25" customHeight="1" x14ac:dyDescent="0.35">
      <c r="B185" s="20" t="s">
        <v>68</v>
      </c>
      <c r="C185" s="67"/>
      <c r="D185" s="67"/>
      <c r="E185" s="67"/>
      <c r="F185" s="67"/>
      <c r="G185" s="67"/>
      <c r="H185" s="68" t="s">
        <v>2</v>
      </c>
      <c r="I185" s="71">
        <f>SUM(J186,J191,J195,J201,J205,J210,J214)</f>
        <v>200000</v>
      </c>
      <c r="J185" s="70" t="s">
        <v>3</v>
      </c>
    </row>
    <row r="186" spans="2:11" x14ac:dyDescent="0.35">
      <c r="B186" s="23" t="s">
        <v>69</v>
      </c>
      <c r="C186" s="23"/>
      <c r="D186" s="23"/>
      <c r="E186" s="23"/>
      <c r="F186" s="23"/>
      <c r="G186" s="23"/>
      <c r="H186" s="23"/>
      <c r="I186" s="21" t="s">
        <v>7</v>
      </c>
      <c r="J186" s="22">
        <v>50000</v>
      </c>
      <c r="K186" s="23" t="s">
        <v>3</v>
      </c>
    </row>
    <row r="187" spans="2:11" x14ac:dyDescent="0.35">
      <c r="B187" s="39" t="s">
        <v>143</v>
      </c>
      <c r="C187" s="39"/>
      <c r="D187" s="39"/>
      <c r="E187" s="40"/>
      <c r="F187" s="39"/>
      <c r="G187" s="39"/>
      <c r="H187" s="39"/>
      <c r="J187" s="27"/>
    </row>
    <row r="188" spans="2:11" x14ac:dyDescent="0.35">
      <c r="B188" s="39" t="s">
        <v>144</v>
      </c>
      <c r="C188" s="39"/>
      <c r="D188" s="39"/>
      <c r="E188" s="40"/>
      <c r="F188" s="39"/>
      <c r="G188" s="39"/>
      <c r="H188" s="39"/>
      <c r="I188" s="35"/>
      <c r="J188" s="27"/>
    </row>
    <row r="189" spans="2:11" x14ac:dyDescent="0.35">
      <c r="B189" s="34" t="s">
        <v>125</v>
      </c>
      <c r="C189" s="34"/>
      <c r="D189" s="34"/>
      <c r="E189" s="45"/>
      <c r="F189" s="34"/>
      <c r="G189" s="34"/>
      <c r="H189" s="34"/>
      <c r="I189" s="35"/>
      <c r="J189" s="27"/>
    </row>
    <row r="190" spans="2:11" x14ac:dyDescent="0.35">
      <c r="B190" s="34" t="s">
        <v>145</v>
      </c>
      <c r="C190" s="34"/>
      <c r="D190" s="34"/>
      <c r="E190" s="45"/>
      <c r="F190" s="34"/>
      <c r="G190" s="34"/>
      <c r="H190" s="34"/>
      <c r="I190" s="35"/>
      <c r="J190" s="27"/>
    </row>
    <row r="191" spans="2:11" x14ac:dyDescent="0.35">
      <c r="B191" s="23" t="s">
        <v>72</v>
      </c>
      <c r="C191" s="23"/>
      <c r="D191" s="23"/>
      <c r="E191" s="23"/>
      <c r="F191" s="23"/>
      <c r="G191" s="23"/>
      <c r="H191" s="23"/>
      <c r="I191" s="21" t="s">
        <v>7</v>
      </c>
      <c r="J191" s="22">
        <v>20000</v>
      </c>
      <c r="K191" s="23" t="s">
        <v>3</v>
      </c>
    </row>
    <row r="192" spans="2:11" x14ac:dyDescent="0.35">
      <c r="B192" s="1" t="s">
        <v>146</v>
      </c>
      <c r="E192" s="26"/>
      <c r="J192" s="22"/>
      <c r="K192" s="23"/>
    </row>
    <row r="193" spans="2:11" x14ac:dyDescent="0.35">
      <c r="B193" s="34" t="s">
        <v>125</v>
      </c>
      <c r="E193" s="26"/>
      <c r="J193" s="22"/>
      <c r="K193" s="23"/>
    </row>
    <row r="194" spans="2:11" x14ac:dyDescent="0.35">
      <c r="B194" s="34" t="s">
        <v>145</v>
      </c>
      <c r="E194" s="26"/>
      <c r="J194" s="22"/>
      <c r="K194" s="23"/>
    </row>
    <row r="195" spans="2:11" x14ac:dyDescent="0.35">
      <c r="B195" s="23" t="s">
        <v>74</v>
      </c>
      <c r="C195" s="23"/>
      <c r="D195" s="23"/>
      <c r="E195" s="23"/>
      <c r="F195" s="23"/>
      <c r="G195" s="23"/>
      <c r="H195" s="23"/>
      <c r="I195" s="21" t="s">
        <v>7</v>
      </c>
      <c r="J195" s="22">
        <v>20000</v>
      </c>
      <c r="K195" s="23" t="s">
        <v>3</v>
      </c>
    </row>
    <row r="196" spans="2:11" x14ac:dyDescent="0.35">
      <c r="B196" s="1" t="s">
        <v>147</v>
      </c>
      <c r="E196" s="26"/>
      <c r="J196" s="22"/>
      <c r="K196" s="23"/>
    </row>
    <row r="197" spans="2:11" x14ac:dyDescent="0.35">
      <c r="B197" s="34" t="s">
        <v>125</v>
      </c>
      <c r="E197" s="26"/>
      <c r="J197" s="22"/>
      <c r="K197" s="23"/>
    </row>
    <row r="198" spans="2:11" x14ac:dyDescent="0.35">
      <c r="B198" s="34" t="s">
        <v>145</v>
      </c>
      <c r="E198" s="26"/>
      <c r="J198" s="22"/>
      <c r="K198" s="23"/>
    </row>
    <row r="199" spans="2:11" x14ac:dyDescent="0.35">
      <c r="B199" s="34"/>
      <c r="E199" s="26"/>
      <c r="J199" s="22"/>
      <c r="K199" s="23"/>
    </row>
    <row r="200" spans="2:11" x14ac:dyDescent="0.35">
      <c r="B200" s="34"/>
      <c r="E200" s="26"/>
      <c r="J200" s="22"/>
      <c r="K200" s="23"/>
    </row>
    <row r="201" spans="2:11" x14ac:dyDescent="0.35">
      <c r="B201" s="23" t="s">
        <v>76</v>
      </c>
      <c r="C201" s="23"/>
      <c r="D201" s="23"/>
      <c r="E201" s="23"/>
      <c r="F201" s="23"/>
      <c r="G201" s="23"/>
      <c r="H201" s="23"/>
      <c r="I201" s="21" t="s">
        <v>7</v>
      </c>
      <c r="J201" s="22">
        <v>20000</v>
      </c>
      <c r="K201" s="23" t="s">
        <v>3</v>
      </c>
    </row>
    <row r="202" spans="2:11" x14ac:dyDescent="0.35">
      <c r="B202" s="1" t="s">
        <v>148</v>
      </c>
      <c r="E202" s="26"/>
      <c r="J202" s="27"/>
    </row>
    <row r="203" spans="2:11" x14ac:dyDescent="0.35">
      <c r="B203" s="34" t="s">
        <v>125</v>
      </c>
      <c r="E203" s="26"/>
      <c r="J203" s="27"/>
    </row>
    <row r="204" spans="2:11" x14ac:dyDescent="0.35">
      <c r="B204" s="34" t="s">
        <v>145</v>
      </c>
      <c r="E204" s="26"/>
      <c r="J204" s="27"/>
    </row>
    <row r="205" spans="2:11" x14ac:dyDescent="0.35">
      <c r="B205" s="23" t="s">
        <v>78</v>
      </c>
      <c r="C205" s="23"/>
      <c r="D205" s="23"/>
      <c r="E205" s="23"/>
      <c r="F205" s="23"/>
      <c r="G205" s="23"/>
      <c r="H205" s="23"/>
      <c r="I205" s="21" t="s">
        <v>7</v>
      </c>
      <c r="J205" s="22">
        <v>40000</v>
      </c>
      <c r="K205" s="23" t="s">
        <v>3</v>
      </c>
    </row>
    <row r="206" spans="2:11" x14ac:dyDescent="0.35">
      <c r="B206" s="1" t="s">
        <v>149</v>
      </c>
      <c r="E206" s="26"/>
      <c r="J206" s="22"/>
      <c r="K206" s="23"/>
    </row>
    <row r="207" spans="2:11" x14ac:dyDescent="0.35">
      <c r="B207" s="34" t="s">
        <v>125</v>
      </c>
      <c r="E207" s="26"/>
      <c r="I207" s="35"/>
      <c r="J207" s="22"/>
      <c r="K207" s="23"/>
    </row>
    <row r="208" spans="2:11" x14ac:dyDescent="0.35">
      <c r="B208" s="34" t="s">
        <v>145</v>
      </c>
      <c r="E208" s="26"/>
      <c r="I208" s="35"/>
      <c r="J208" s="22"/>
      <c r="K208" s="23"/>
    </row>
    <row r="209" spans="2:11" x14ac:dyDescent="0.35">
      <c r="D209" s="26"/>
    </row>
    <row r="210" spans="2:11" x14ac:dyDescent="0.35">
      <c r="B210" s="23" t="s">
        <v>80</v>
      </c>
      <c r="C210" s="23"/>
      <c r="D210" s="23"/>
      <c r="E210" s="23"/>
      <c r="F210" s="23"/>
      <c r="G210" s="23"/>
      <c r="H210" s="23"/>
      <c r="I210" s="21" t="s">
        <v>7</v>
      </c>
      <c r="J210" s="22">
        <v>20000</v>
      </c>
      <c r="K210" s="23" t="s">
        <v>3</v>
      </c>
    </row>
    <row r="211" spans="2:11" x14ac:dyDescent="0.35">
      <c r="B211" s="1" t="s">
        <v>150</v>
      </c>
      <c r="E211" s="26"/>
      <c r="G211" s="26"/>
      <c r="H211" s="27"/>
      <c r="I211" s="21"/>
      <c r="J211" s="22"/>
      <c r="K211" s="23"/>
    </row>
    <row r="212" spans="2:11" x14ac:dyDescent="0.35">
      <c r="B212" s="34" t="s">
        <v>125</v>
      </c>
      <c r="E212" s="26"/>
      <c r="I212" s="21"/>
      <c r="J212" s="22"/>
      <c r="K212" s="23"/>
    </row>
    <row r="213" spans="2:11" x14ac:dyDescent="0.35">
      <c r="B213" s="34" t="s">
        <v>145</v>
      </c>
      <c r="E213" s="26"/>
      <c r="I213" s="21"/>
      <c r="J213" s="22"/>
      <c r="K213" s="23"/>
    </row>
    <row r="214" spans="2:11" x14ac:dyDescent="0.35">
      <c r="B214" s="23" t="s">
        <v>82</v>
      </c>
      <c r="C214" s="23"/>
      <c r="D214" s="23"/>
      <c r="E214" s="23"/>
      <c r="F214" s="23"/>
      <c r="G214" s="23"/>
      <c r="H214" s="23"/>
      <c r="I214" s="21" t="s">
        <v>7</v>
      </c>
      <c r="J214" s="22">
        <v>30000</v>
      </c>
      <c r="K214" s="23" t="s">
        <v>3</v>
      </c>
    </row>
    <row r="215" spans="2:11" x14ac:dyDescent="0.35">
      <c r="B215" s="1" t="s">
        <v>151</v>
      </c>
      <c r="E215" s="26"/>
      <c r="I215" s="21"/>
      <c r="J215" s="22"/>
      <c r="K215" s="23"/>
    </row>
    <row r="216" spans="2:11" x14ac:dyDescent="0.35">
      <c r="B216" s="34" t="s">
        <v>125</v>
      </c>
      <c r="E216" s="26"/>
      <c r="I216" s="21"/>
      <c r="J216" s="22"/>
      <c r="K216" s="23"/>
    </row>
    <row r="217" spans="2:11" x14ac:dyDescent="0.35">
      <c r="B217" s="34" t="s">
        <v>145</v>
      </c>
      <c r="E217" s="26"/>
      <c r="I217" s="21"/>
      <c r="J217" s="22"/>
      <c r="K217" s="23"/>
    </row>
    <row r="218" spans="2:11" ht="27.75" customHeight="1" x14ac:dyDescent="0.35">
      <c r="B218" s="23" t="s">
        <v>84</v>
      </c>
      <c r="H218" s="21" t="s">
        <v>2</v>
      </c>
      <c r="I218" s="22">
        <f>SUM(J219,J223)</f>
        <v>17000</v>
      </c>
      <c r="J218" s="23" t="s">
        <v>3</v>
      </c>
    </row>
    <row r="219" spans="2:11" x14ac:dyDescent="0.35">
      <c r="B219" s="1" t="s">
        <v>85</v>
      </c>
      <c r="D219" s="26"/>
      <c r="I219" s="26" t="s">
        <v>7</v>
      </c>
      <c r="J219" s="27">
        <v>1000</v>
      </c>
      <c r="K219" s="1" t="s">
        <v>3</v>
      </c>
    </row>
    <row r="220" spans="2:11" x14ac:dyDescent="0.35">
      <c r="B220" s="1" t="s">
        <v>86</v>
      </c>
      <c r="E220" s="27"/>
    </row>
    <row r="221" spans="2:11" x14ac:dyDescent="0.35">
      <c r="B221" s="34" t="s">
        <v>125</v>
      </c>
      <c r="E221" s="26"/>
    </row>
    <row r="222" spans="2:11" x14ac:dyDescent="0.35">
      <c r="B222" s="34" t="s">
        <v>145</v>
      </c>
      <c r="E222" s="26"/>
    </row>
    <row r="223" spans="2:11" x14ac:dyDescent="0.35">
      <c r="B223" s="1" t="s">
        <v>87</v>
      </c>
      <c r="D223" s="26"/>
      <c r="I223" s="26" t="s">
        <v>7</v>
      </c>
      <c r="J223" s="27">
        <v>16000</v>
      </c>
      <c r="K223" s="1" t="s">
        <v>3</v>
      </c>
    </row>
    <row r="224" spans="2:11" x14ac:dyDescent="0.35">
      <c r="B224" s="1" t="s">
        <v>88</v>
      </c>
      <c r="D224" s="26"/>
      <c r="E224" s="27"/>
    </row>
    <row r="225" spans="1:11" x14ac:dyDescent="0.35">
      <c r="A225" s="5"/>
      <c r="B225" s="34" t="s">
        <v>125</v>
      </c>
      <c r="E225" s="26"/>
      <c r="I225" s="5"/>
      <c r="J225" s="5"/>
      <c r="K225" s="5"/>
    </row>
    <row r="226" spans="1:11" x14ac:dyDescent="0.35">
      <c r="B226" s="34" t="s">
        <v>145</v>
      </c>
      <c r="E226" s="26"/>
    </row>
  </sheetData>
  <mergeCells count="3">
    <mergeCell ref="A1:F1"/>
    <mergeCell ref="A103:K103"/>
    <mergeCell ref="A135:C135"/>
  </mergeCells>
  <pageMargins left="0.25" right="0.25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6152A0-05C8-4D76-ADAD-0AA8AC768FA6}">
  <dimension ref="A1:S109"/>
  <sheetViews>
    <sheetView tabSelected="1" topLeftCell="A82" workbookViewId="0">
      <selection activeCell="L92" sqref="L92"/>
    </sheetView>
  </sheetViews>
  <sheetFormatPr defaultRowHeight="21" x14ac:dyDescent="0.35"/>
  <cols>
    <col min="1" max="1" width="5.25" style="1" customWidth="1"/>
    <col min="2" max="5" width="9" style="1"/>
    <col min="6" max="6" width="6.375" style="1" customWidth="1"/>
    <col min="7" max="7" width="6.5" style="1" customWidth="1"/>
    <col min="8" max="8" width="11.25" style="1" customWidth="1"/>
    <col min="9" max="9" width="9.625" style="1" bestFit="1" customWidth="1"/>
    <col min="10" max="10" width="9.5" style="1" customWidth="1"/>
    <col min="11" max="11" width="5.5" style="1" customWidth="1"/>
    <col min="12" max="16384" width="9" style="1"/>
  </cols>
  <sheetData>
    <row r="1" spans="1:11" ht="22.5" customHeight="1" x14ac:dyDescent="0.4">
      <c r="A1" s="99" t="s">
        <v>256</v>
      </c>
      <c r="B1" s="99"/>
      <c r="C1" s="99"/>
      <c r="D1" s="99"/>
      <c r="E1" s="99"/>
      <c r="F1" s="99"/>
      <c r="G1" s="99"/>
      <c r="H1" s="99"/>
      <c r="I1" s="99"/>
      <c r="J1" s="99"/>
      <c r="K1" s="99"/>
    </row>
    <row r="2" spans="1:11" ht="23.25" customHeight="1" x14ac:dyDescent="0.35">
      <c r="A2" s="70" t="s">
        <v>305</v>
      </c>
      <c r="B2" s="66"/>
      <c r="C2" s="67"/>
      <c r="D2" s="67"/>
      <c r="E2" s="67"/>
      <c r="F2" s="67"/>
      <c r="G2" s="68" t="s">
        <v>257</v>
      </c>
      <c r="H2" s="71">
        <f>SUM(H3+H14)</f>
        <v>1275700</v>
      </c>
      <c r="I2" s="70" t="s">
        <v>3</v>
      </c>
      <c r="J2" s="67"/>
      <c r="K2" s="67"/>
    </row>
    <row r="3" spans="1:11" ht="22.5" customHeight="1" x14ac:dyDescent="0.35">
      <c r="A3" s="23" t="s">
        <v>154</v>
      </c>
      <c r="B3" s="76"/>
      <c r="G3" s="21" t="s">
        <v>257</v>
      </c>
      <c r="H3" s="22">
        <f>SUM(I4)</f>
        <v>697300</v>
      </c>
      <c r="I3" s="23" t="s">
        <v>3</v>
      </c>
    </row>
    <row r="4" spans="1:11" ht="22.5" customHeight="1" x14ac:dyDescent="0.35">
      <c r="B4" s="23" t="s">
        <v>155</v>
      </c>
      <c r="H4" s="21" t="s">
        <v>257</v>
      </c>
      <c r="I4" s="22">
        <f>SUM(J5+J10)</f>
        <v>697300</v>
      </c>
      <c r="J4" s="23" t="s">
        <v>3</v>
      </c>
    </row>
    <row r="5" spans="1:11" x14ac:dyDescent="0.35">
      <c r="A5" s="1">
        <v>1</v>
      </c>
      <c r="B5" s="1" t="s">
        <v>381</v>
      </c>
      <c r="D5" s="26"/>
      <c r="E5" s="27"/>
      <c r="I5" s="26" t="s">
        <v>7</v>
      </c>
      <c r="J5" s="27">
        <v>687300</v>
      </c>
      <c r="K5" s="1" t="s">
        <v>3</v>
      </c>
    </row>
    <row r="6" spans="1:11" x14ac:dyDescent="0.35">
      <c r="B6" s="32" t="s">
        <v>104</v>
      </c>
      <c r="C6" s="32"/>
      <c r="D6" s="32"/>
      <c r="E6" s="33"/>
      <c r="F6" s="33"/>
      <c r="G6" s="33"/>
      <c r="H6" s="32"/>
    </row>
    <row r="7" spans="1:11" x14ac:dyDescent="0.35">
      <c r="B7" s="32" t="s">
        <v>306</v>
      </c>
      <c r="C7" s="32"/>
      <c r="D7" s="32"/>
      <c r="E7" s="33"/>
      <c r="F7" s="33"/>
      <c r="G7" s="33"/>
      <c r="H7" s="32"/>
    </row>
    <row r="8" spans="1:11" x14ac:dyDescent="0.35">
      <c r="B8" s="34" t="s">
        <v>102</v>
      </c>
      <c r="C8" s="35"/>
      <c r="D8" s="35"/>
      <c r="E8" s="36"/>
      <c r="F8" s="37"/>
      <c r="G8" s="35"/>
      <c r="H8" s="32"/>
    </row>
    <row r="9" spans="1:11" x14ac:dyDescent="0.35">
      <c r="A9" s="58"/>
      <c r="B9" s="34" t="s">
        <v>103</v>
      </c>
      <c r="C9" s="35"/>
      <c r="D9" s="35"/>
      <c r="E9" s="36"/>
      <c r="F9" s="37"/>
      <c r="G9" s="35"/>
      <c r="H9" s="32"/>
      <c r="I9" s="58"/>
      <c r="J9" s="58"/>
      <c r="K9" s="58"/>
    </row>
    <row r="10" spans="1:11" x14ac:dyDescent="0.35">
      <c r="A10" s="1">
        <v>2</v>
      </c>
      <c r="B10" s="1" t="s">
        <v>390</v>
      </c>
      <c r="C10" s="35"/>
      <c r="D10" s="35"/>
      <c r="E10" s="36"/>
      <c r="F10" s="37"/>
      <c r="G10" s="35"/>
      <c r="H10" s="32"/>
      <c r="I10" s="26" t="s">
        <v>7</v>
      </c>
      <c r="J10" s="27">
        <v>10000</v>
      </c>
      <c r="K10" s="1" t="s">
        <v>3</v>
      </c>
    </row>
    <row r="11" spans="1:11" x14ac:dyDescent="0.35">
      <c r="A11" s="58"/>
      <c r="B11" s="1" t="s">
        <v>391</v>
      </c>
      <c r="E11" s="27"/>
      <c r="I11" s="58"/>
      <c r="J11" s="58"/>
      <c r="K11" s="58"/>
    </row>
    <row r="12" spans="1:11" x14ac:dyDescent="0.35">
      <c r="A12" s="58"/>
      <c r="B12" s="34" t="s">
        <v>102</v>
      </c>
      <c r="C12" s="35"/>
      <c r="D12" s="35"/>
      <c r="E12" s="36"/>
      <c r="F12" s="37"/>
      <c r="G12" s="35"/>
      <c r="H12" s="32"/>
      <c r="I12" s="58"/>
      <c r="J12" s="58"/>
      <c r="K12" s="58"/>
    </row>
    <row r="13" spans="1:11" x14ac:dyDescent="0.35">
      <c r="A13" s="58"/>
      <c r="B13" s="34" t="s">
        <v>103</v>
      </c>
      <c r="C13" s="35"/>
      <c r="D13" s="35"/>
      <c r="E13" s="36"/>
      <c r="F13" s="37"/>
      <c r="G13" s="35"/>
      <c r="H13" s="32"/>
      <c r="I13" s="58"/>
      <c r="J13" s="58"/>
      <c r="K13" s="58"/>
    </row>
    <row r="14" spans="1:11" ht="24" customHeight="1" x14ac:dyDescent="0.35">
      <c r="A14" s="70" t="s">
        <v>258</v>
      </c>
      <c r="B14" s="70"/>
      <c r="C14" s="67"/>
      <c r="D14" s="67"/>
      <c r="E14" s="67"/>
      <c r="F14" s="67"/>
      <c r="G14" s="68" t="s">
        <v>2</v>
      </c>
      <c r="H14" s="71">
        <f>SUM(H15+I88)</f>
        <v>578400</v>
      </c>
      <c r="I14" s="70" t="s">
        <v>3</v>
      </c>
      <c r="J14" s="67"/>
      <c r="K14" s="67"/>
    </row>
    <row r="15" spans="1:11" ht="23.25" customHeight="1" x14ac:dyDescent="0.35">
      <c r="A15" s="70"/>
      <c r="B15" s="70" t="s">
        <v>325</v>
      </c>
      <c r="C15" s="67"/>
      <c r="D15" s="67"/>
      <c r="E15" s="67"/>
      <c r="F15" s="67"/>
      <c r="G15" s="68" t="s">
        <v>2</v>
      </c>
      <c r="H15" s="71">
        <f>SUM(I16+I83)</f>
        <v>568400</v>
      </c>
      <c r="I15" s="70" t="s">
        <v>3</v>
      </c>
      <c r="J15" s="67"/>
      <c r="K15" s="67"/>
    </row>
    <row r="16" spans="1:11" ht="24" customHeight="1" x14ac:dyDescent="0.35">
      <c r="B16" s="70" t="s">
        <v>42</v>
      </c>
      <c r="C16" s="67"/>
      <c r="D16" s="67"/>
      <c r="E16" s="67"/>
      <c r="F16" s="67"/>
      <c r="G16" s="67"/>
      <c r="H16" s="68" t="s">
        <v>2</v>
      </c>
      <c r="I16" s="71">
        <f>SUM(I17+J25)</f>
        <v>538400</v>
      </c>
      <c r="J16" s="70" t="s">
        <v>3</v>
      </c>
      <c r="K16" s="67"/>
    </row>
    <row r="17" spans="1:19" ht="23.25" customHeight="1" x14ac:dyDescent="0.35">
      <c r="B17" s="23" t="s">
        <v>43</v>
      </c>
      <c r="C17" s="5"/>
      <c r="D17" s="6"/>
      <c r="E17" s="5"/>
      <c r="F17" s="8"/>
      <c r="G17" s="5"/>
      <c r="H17" s="21" t="s">
        <v>2</v>
      </c>
      <c r="I17" s="71">
        <v>98400</v>
      </c>
      <c r="J17" s="70" t="s">
        <v>3</v>
      </c>
      <c r="K17" s="67"/>
      <c r="M17" s="8"/>
      <c r="N17" s="5"/>
      <c r="O17" s="6"/>
      <c r="P17" s="5"/>
      <c r="Q17" s="8"/>
      <c r="R17" s="5"/>
      <c r="S17" s="5"/>
    </row>
    <row r="18" spans="1:19" ht="23.25" customHeight="1" x14ac:dyDescent="0.35">
      <c r="B18" s="5" t="s">
        <v>396</v>
      </c>
      <c r="C18" s="5"/>
      <c r="D18" s="12"/>
      <c r="E18" s="5"/>
      <c r="F18" s="5"/>
      <c r="G18" s="5"/>
      <c r="H18" s="5"/>
      <c r="I18" s="29" t="s">
        <v>7</v>
      </c>
      <c r="J18" s="27">
        <v>98400</v>
      </c>
      <c r="K18" s="1" t="s">
        <v>3</v>
      </c>
      <c r="M18" s="5"/>
      <c r="N18" s="5"/>
      <c r="O18" s="12"/>
      <c r="P18" s="5"/>
      <c r="Q18" s="5"/>
      <c r="R18" s="5"/>
      <c r="S18" s="5"/>
    </row>
    <row r="19" spans="1:19" ht="23.25" customHeight="1" x14ac:dyDescent="0.35">
      <c r="B19" s="1" t="s">
        <v>397</v>
      </c>
      <c r="D19" s="26"/>
      <c r="E19" s="27"/>
      <c r="I19" s="22"/>
      <c r="J19" s="70"/>
      <c r="K19" s="67"/>
      <c r="M19" s="5"/>
      <c r="N19" s="5"/>
      <c r="O19" s="12"/>
      <c r="P19" s="13"/>
      <c r="Q19" s="5"/>
      <c r="R19" s="5"/>
      <c r="S19" s="5"/>
    </row>
    <row r="20" spans="1:19" ht="23.25" customHeight="1" x14ac:dyDescent="0.35">
      <c r="B20" s="1" t="s">
        <v>400</v>
      </c>
      <c r="D20" s="26"/>
      <c r="E20" s="27"/>
      <c r="I20" s="22"/>
      <c r="J20" s="70"/>
      <c r="K20" s="67"/>
      <c r="M20" s="5"/>
      <c r="N20" s="5"/>
      <c r="O20" s="12"/>
      <c r="P20" s="13"/>
      <c r="Q20" s="5"/>
      <c r="R20" s="5"/>
      <c r="S20" s="5"/>
    </row>
    <row r="21" spans="1:19" ht="23.25" customHeight="1" x14ac:dyDescent="0.35">
      <c r="B21" s="1" t="s">
        <v>398</v>
      </c>
      <c r="C21" s="96"/>
      <c r="D21" s="60"/>
      <c r="E21" s="58"/>
      <c r="F21" s="58"/>
      <c r="G21" s="58"/>
      <c r="H21" s="58"/>
      <c r="I21" s="22"/>
      <c r="J21" s="70"/>
      <c r="K21" s="67"/>
      <c r="M21" s="5"/>
      <c r="N21" s="92"/>
      <c r="O21" s="93"/>
      <c r="P21" s="3"/>
      <c r="Q21" s="3"/>
      <c r="R21" s="3"/>
      <c r="S21" s="3"/>
    </row>
    <row r="22" spans="1:19" ht="23.25" customHeight="1" x14ac:dyDescent="0.35">
      <c r="B22" s="1" t="s">
        <v>54</v>
      </c>
      <c r="C22" s="97"/>
      <c r="D22" s="62"/>
      <c r="E22" s="60"/>
      <c r="F22" s="58"/>
      <c r="G22" s="58"/>
      <c r="H22" s="58"/>
      <c r="I22" s="22"/>
      <c r="J22" s="70"/>
      <c r="K22" s="67"/>
      <c r="M22" s="5"/>
      <c r="N22" s="94"/>
      <c r="O22" s="95"/>
      <c r="P22" s="93"/>
      <c r="Q22" s="3"/>
      <c r="R22" s="3"/>
      <c r="S22" s="3"/>
    </row>
    <row r="23" spans="1:19" ht="23.25" customHeight="1" x14ac:dyDescent="0.35">
      <c r="B23" s="1" t="s">
        <v>399</v>
      </c>
      <c r="C23" s="97"/>
      <c r="D23" s="60"/>
      <c r="E23" s="58"/>
      <c r="F23" s="58"/>
      <c r="H23" s="21"/>
      <c r="I23" s="22"/>
      <c r="J23" s="70"/>
      <c r="K23" s="67"/>
      <c r="M23" s="5"/>
      <c r="N23" s="94"/>
      <c r="O23" s="95"/>
      <c r="P23" s="93"/>
      <c r="Q23" s="3"/>
      <c r="R23" s="3"/>
      <c r="S23" s="3"/>
    </row>
    <row r="24" spans="1:19" ht="22.5" customHeight="1" x14ac:dyDescent="0.35">
      <c r="B24" s="1" t="s">
        <v>56</v>
      </c>
      <c r="C24" s="97"/>
      <c r="D24" s="60"/>
      <c r="E24" s="58"/>
      <c r="F24" s="58"/>
      <c r="H24" s="21"/>
      <c r="I24" s="22"/>
      <c r="J24" s="70"/>
      <c r="K24" s="67"/>
      <c r="M24" s="5"/>
      <c r="N24" s="94"/>
      <c r="O24" s="93"/>
      <c r="P24" s="3"/>
      <c r="Q24" s="3"/>
      <c r="R24" s="3"/>
      <c r="S24" s="3"/>
    </row>
    <row r="25" spans="1:19" ht="25.5" customHeight="1" x14ac:dyDescent="0.35">
      <c r="B25" s="23" t="s">
        <v>259</v>
      </c>
      <c r="C25" s="23"/>
      <c r="D25" s="23"/>
      <c r="I25" s="21" t="s">
        <v>2</v>
      </c>
      <c r="J25" s="22">
        <f>SUM(J26+J31+J36+J42+J47+J53+J59+J65+J72+J77)</f>
        <v>440000</v>
      </c>
      <c r="K25" s="23" t="s">
        <v>3</v>
      </c>
      <c r="M25" s="5"/>
      <c r="N25" s="94"/>
      <c r="O25" s="93"/>
      <c r="P25" s="3"/>
      <c r="Q25" s="3"/>
      <c r="R25" s="3"/>
      <c r="S25" s="3"/>
    </row>
    <row r="26" spans="1:19" x14ac:dyDescent="0.35">
      <c r="A26" s="1">
        <v>1</v>
      </c>
      <c r="B26" s="1" t="s">
        <v>307</v>
      </c>
      <c r="D26" s="29"/>
      <c r="I26" s="26" t="s">
        <v>7</v>
      </c>
      <c r="J26" s="27">
        <v>70000</v>
      </c>
      <c r="K26" s="1" t="s">
        <v>3</v>
      </c>
    </row>
    <row r="27" spans="1:19" x14ac:dyDescent="0.35">
      <c r="B27" s="1" t="s">
        <v>260</v>
      </c>
      <c r="D27" s="27"/>
    </row>
    <row r="28" spans="1:19" x14ac:dyDescent="0.35">
      <c r="B28" s="1" t="s">
        <v>184</v>
      </c>
      <c r="D28" s="26"/>
      <c r="E28" s="27"/>
    </row>
    <row r="29" spans="1:19" x14ac:dyDescent="0.35">
      <c r="B29" s="1" t="s">
        <v>185</v>
      </c>
      <c r="D29" s="26"/>
      <c r="E29" s="27"/>
    </row>
    <row r="30" spans="1:19" ht="16.5" customHeight="1" x14ac:dyDescent="0.35">
      <c r="B30" s="35" t="s">
        <v>261</v>
      </c>
      <c r="C30" s="35"/>
      <c r="D30" s="35"/>
      <c r="E30" s="35"/>
      <c r="F30" s="35"/>
      <c r="G30" s="35"/>
      <c r="H30" s="35"/>
      <c r="I30" s="35"/>
      <c r="J30" s="35"/>
      <c r="K30" s="35"/>
    </row>
    <row r="31" spans="1:19" x14ac:dyDescent="0.35">
      <c r="A31" s="1">
        <v>2</v>
      </c>
      <c r="B31" s="1" t="s">
        <v>308</v>
      </c>
      <c r="D31" s="29"/>
      <c r="I31" s="26" t="s">
        <v>7</v>
      </c>
      <c r="J31" s="27">
        <v>30000</v>
      </c>
      <c r="K31" s="1" t="s">
        <v>3</v>
      </c>
    </row>
    <row r="32" spans="1:19" x14ac:dyDescent="0.35">
      <c r="B32" s="1" t="s">
        <v>262</v>
      </c>
      <c r="D32" s="27"/>
    </row>
    <row r="33" spans="1:11" x14ac:dyDescent="0.35">
      <c r="B33" s="1" t="s">
        <v>184</v>
      </c>
      <c r="D33" s="26"/>
      <c r="E33" s="27"/>
    </row>
    <row r="34" spans="1:11" x14ac:dyDescent="0.35">
      <c r="B34" s="1" t="s">
        <v>185</v>
      </c>
      <c r="D34" s="26"/>
      <c r="E34" s="27"/>
    </row>
    <row r="35" spans="1:11" x14ac:dyDescent="0.35">
      <c r="B35" s="35" t="s">
        <v>263</v>
      </c>
      <c r="C35" s="35"/>
      <c r="D35" s="35"/>
      <c r="E35" s="35"/>
      <c r="F35" s="35"/>
      <c r="G35" s="35"/>
      <c r="H35" s="35"/>
      <c r="I35" s="35"/>
      <c r="J35" s="35"/>
      <c r="K35" s="35"/>
    </row>
    <row r="36" spans="1:11" x14ac:dyDescent="0.35">
      <c r="A36" s="1">
        <v>3</v>
      </c>
      <c r="B36" s="1" t="s">
        <v>309</v>
      </c>
      <c r="D36" s="26"/>
      <c r="I36" s="26" t="s">
        <v>7</v>
      </c>
      <c r="J36" s="27">
        <v>30000</v>
      </c>
      <c r="K36" s="1" t="s">
        <v>3</v>
      </c>
    </row>
    <row r="37" spans="1:11" x14ac:dyDescent="0.35">
      <c r="B37" s="1" t="s">
        <v>310</v>
      </c>
      <c r="D37" s="26"/>
      <c r="E37" s="29"/>
    </row>
    <row r="38" spans="1:11" x14ac:dyDescent="0.35">
      <c r="B38" s="1" t="s">
        <v>311</v>
      </c>
      <c r="D38" s="21"/>
      <c r="E38" s="63"/>
      <c r="F38" s="23"/>
    </row>
    <row r="39" spans="1:11" x14ac:dyDescent="0.35">
      <c r="B39" s="1" t="s">
        <v>184</v>
      </c>
      <c r="D39" s="26"/>
      <c r="E39" s="27"/>
    </row>
    <row r="40" spans="1:11" x14ac:dyDescent="0.35">
      <c r="B40" s="1" t="s">
        <v>185</v>
      </c>
      <c r="D40" s="26"/>
      <c r="E40" s="27"/>
    </row>
    <row r="41" spans="1:11" x14ac:dyDescent="0.35">
      <c r="B41" s="35" t="s">
        <v>402</v>
      </c>
      <c r="C41" s="35"/>
      <c r="D41" s="35"/>
      <c r="E41" s="35"/>
      <c r="F41" s="35"/>
      <c r="G41" s="35"/>
      <c r="H41" s="35"/>
      <c r="I41" s="35"/>
      <c r="J41" s="35"/>
      <c r="K41" s="35"/>
    </row>
    <row r="42" spans="1:11" x14ac:dyDescent="0.35">
      <c r="A42" s="1">
        <v>4</v>
      </c>
      <c r="B42" s="1" t="s">
        <v>312</v>
      </c>
      <c r="D42" s="29"/>
      <c r="I42" s="26" t="s">
        <v>7</v>
      </c>
      <c r="J42" s="27">
        <v>100000</v>
      </c>
      <c r="K42" s="1" t="s">
        <v>3</v>
      </c>
    </row>
    <row r="43" spans="1:11" x14ac:dyDescent="0.35">
      <c r="B43" s="1" t="s">
        <v>264</v>
      </c>
      <c r="D43" s="27"/>
    </row>
    <row r="44" spans="1:11" x14ac:dyDescent="0.35">
      <c r="B44" s="1" t="s">
        <v>184</v>
      </c>
      <c r="D44" s="26"/>
      <c r="E44" s="27"/>
    </row>
    <row r="45" spans="1:11" x14ac:dyDescent="0.35">
      <c r="B45" s="1" t="s">
        <v>185</v>
      </c>
      <c r="D45" s="26"/>
      <c r="E45" s="27"/>
    </row>
    <row r="46" spans="1:11" x14ac:dyDescent="0.35">
      <c r="B46" s="35" t="s">
        <v>265</v>
      </c>
      <c r="C46" s="35"/>
      <c r="D46" s="35"/>
      <c r="E46" s="35"/>
      <c r="F46" s="35"/>
      <c r="G46" s="35"/>
      <c r="H46" s="35"/>
      <c r="I46" s="35"/>
      <c r="J46" s="35"/>
      <c r="K46" s="35"/>
    </row>
    <row r="47" spans="1:11" x14ac:dyDescent="0.35">
      <c r="A47" s="1">
        <v>5</v>
      </c>
      <c r="B47" s="1" t="s">
        <v>313</v>
      </c>
      <c r="D47" s="29"/>
      <c r="I47" s="26" t="s">
        <v>7</v>
      </c>
      <c r="J47" s="27">
        <v>50000</v>
      </c>
      <c r="K47" s="1" t="s">
        <v>3</v>
      </c>
    </row>
    <row r="48" spans="1:11" x14ac:dyDescent="0.35">
      <c r="B48" s="1" t="s">
        <v>314</v>
      </c>
      <c r="D48" s="27"/>
    </row>
    <row r="49" spans="1:11" x14ac:dyDescent="0.35">
      <c r="B49" s="1" t="s">
        <v>315</v>
      </c>
      <c r="D49" s="27"/>
    </row>
    <row r="50" spans="1:11" x14ac:dyDescent="0.35">
      <c r="B50" s="1" t="s">
        <v>184</v>
      </c>
      <c r="D50" s="26"/>
      <c r="E50" s="27"/>
    </row>
    <row r="51" spans="1:11" x14ac:dyDescent="0.35">
      <c r="B51" s="1" t="s">
        <v>185</v>
      </c>
      <c r="D51" s="26"/>
      <c r="E51" s="27"/>
    </row>
    <row r="52" spans="1:11" x14ac:dyDescent="0.35">
      <c r="B52" s="35" t="s">
        <v>266</v>
      </c>
      <c r="C52" s="35"/>
      <c r="D52" s="35"/>
      <c r="E52" s="35"/>
      <c r="F52" s="35"/>
      <c r="G52" s="35"/>
      <c r="H52" s="35"/>
      <c r="I52" s="35"/>
      <c r="J52" s="35"/>
      <c r="K52" s="35"/>
    </row>
    <row r="53" spans="1:11" x14ac:dyDescent="0.35">
      <c r="A53" s="1">
        <v>6</v>
      </c>
      <c r="B53" s="1" t="s">
        <v>316</v>
      </c>
      <c r="D53" s="29"/>
      <c r="I53" s="26" t="s">
        <v>7</v>
      </c>
      <c r="J53" s="27">
        <v>20000</v>
      </c>
      <c r="K53" s="1" t="s">
        <v>3</v>
      </c>
    </row>
    <row r="54" spans="1:11" x14ac:dyDescent="0.35">
      <c r="B54" s="1" t="s">
        <v>317</v>
      </c>
      <c r="D54" s="27"/>
    </row>
    <row r="55" spans="1:11" x14ac:dyDescent="0.35">
      <c r="B55" s="1" t="s">
        <v>318</v>
      </c>
      <c r="D55" s="27"/>
    </row>
    <row r="56" spans="1:11" x14ac:dyDescent="0.35">
      <c r="B56" s="1" t="s">
        <v>184</v>
      </c>
      <c r="D56" s="26"/>
      <c r="E56" s="27"/>
    </row>
    <row r="57" spans="1:11" x14ac:dyDescent="0.35">
      <c r="B57" s="1" t="s">
        <v>185</v>
      </c>
      <c r="D57" s="26"/>
      <c r="E57" s="27"/>
    </row>
    <row r="58" spans="1:11" x14ac:dyDescent="0.35">
      <c r="B58" s="35" t="s">
        <v>267</v>
      </c>
      <c r="C58" s="35"/>
      <c r="D58" s="35"/>
      <c r="E58" s="35"/>
      <c r="F58" s="35"/>
      <c r="G58" s="35"/>
      <c r="H58" s="35"/>
      <c r="I58" s="35"/>
      <c r="J58" s="35"/>
      <c r="K58" s="35"/>
    </row>
    <row r="59" spans="1:11" x14ac:dyDescent="0.35">
      <c r="A59" s="1">
        <v>7</v>
      </c>
      <c r="B59" s="1" t="s">
        <v>319</v>
      </c>
      <c r="D59" s="29"/>
      <c r="I59" s="26" t="s">
        <v>7</v>
      </c>
      <c r="J59" s="27">
        <v>30000</v>
      </c>
      <c r="K59" s="1" t="s">
        <v>3</v>
      </c>
    </row>
    <row r="60" spans="1:11" x14ac:dyDescent="0.35">
      <c r="B60" s="1" t="s">
        <v>268</v>
      </c>
      <c r="D60" s="27"/>
    </row>
    <row r="61" spans="1:11" x14ac:dyDescent="0.35">
      <c r="B61" s="1" t="s">
        <v>269</v>
      </c>
      <c r="D61" s="27"/>
    </row>
    <row r="62" spans="1:11" x14ac:dyDescent="0.35">
      <c r="B62" s="1" t="s">
        <v>184</v>
      </c>
      <c r="D62" s="26"/>
      <c r="E62" s="27"/>
    </row>
    <row r="63" spans="1:11" x14ac:dyDescent="0.35">
      <c r="B63" s="1" t="s">
        <v>185</v>
      </c>
      <c r="D63" s="26"/>
      <c r="E63" s="27"/>
    </row>
    <row r="64" spans="1:11" x14ac:dyDescent="0.35">
      <c r="B64" s="35" t="s">
        <v>270</v>
      </c>
      <c r="C64" s="35"/>
      <c r="D64" s="35"/>
      <c r="E64" s="35"/>
      <c r="F64" s="35"/>
      <c r="G64" s="35"/>
      <c r="H64" s="35"/>
      <c r="I64" s="35"/>
      <c r="J64" s="35"/>
      <c r="K64" s="35"/>
    </row>
    <row r="65" spans="1:11" x14ac:dyDescent="0.35">
      <c r="A65" s="1">
        <v>8</v>
      </c>
      <c r="B65" s="1" t="s">
        <v>320</v>
      </c>
      <c r="D65" s="29"/>
      <c r="I65" s="26" t="s">
        <v>7</v>
      </c>
      <c r="J65" s="27">
        <v>90000</v>
      </c>
      <c r="K65" s="1" t="s">
        <v>3</v>
      </c>
    </row>
    <row r="66" spans="1:11" x14ac:dyDescent="0.35">
      <c r="B66" s="1" t="s">
        <v>321</v>
      </c>
      <c r="D66" s="27"/>
    </row>
    <row r="67" spans="1:11" x14ac:dyDescent="0.35">
      <c r="B67" s="1" t="s">
        <v>184</v>
      </c>
      <c r="D67" s="26"/>
      <c r="E67" s="27"/>
    </row>
    <row r="68" spans="1:11" x14ac:dyDescent="0.35">
      <c r="B68" s="1" t="s">
        <v>185</v>
      </c>
      <c r="D68" s="26"/>
      <c r="E68" s="27"/>
    </row>
    <row r="69" spans="1:11" x14ac:dyDescent="0.35">
      <c r="B69" s="35" t="s">
        <v>271</v>
      </c>
      <c r="C69" s="35"/>
      <c r="D69" s="35"/>
      <c r="E69" s="35"/>
      <c r="F69" s="35"/>
      <c r="G69" s="35"/>
      <c r="H69" s="35"/>
      <c r="I69" s="35"/>
      <c r="J69" s="35"/>
      <c r="K69" s="35"/>
    </row>
    <row r="70" spans="1:11" x14ac:dyDescent="0.35">
      <c r="A70" s="72"/>
      <c r="B70" s="72"/>
      <c r="C70" s="72"/>
      <c r="D70" s="72"/>
      <c r="E70" s="72"/>
      <c r="F70" s="72"/>
      <c r="G70" s="72"/>
      <c r="H70" s="72"/>
      <c r="I70" s="72"/>
      <c r="J70" s="72"/>
      <c r="K70" s="72"/>
    </row>
    <row r="71" spans="1:11" x14ac:dyDescent="0.35">
      <c r="A71" s="72"/>
      <c r="B71" s="72"/>
      <c r="C71" s="72"/>
      <c r="D71" s="72"/>
      <c r="E71" s="72"/>
      <c r="F71" s="72"/>
      <c r="G71" s="72"/>
      <c r="H71" s="72"/>
      <c r="I71" s="72"/>
      <c r="J71" s="72"/>
      <c r="K71" s="72"/>
    </row>
    <row r="72" spans="1:11" x14ac:dyDescent="0.35">
      <c r="A72" s="1">
        <v>9</v>
      </c>
      <c r="B72" s="1" t="s">
        <v>322</v>
      </c>
      <c r="C72" s="29"/>
      <c r="D72" s="26"/>
      <c r="I72" s="26" t="s">
        <v>7</v>
      </c>
      <c r="J72" s="29">
        <v>10000</v>
      </c>
      <c r="K72" s="1" t="s">
        <v>3</v>
      </c>
    </row>
    <row r="73" spans="1:11" x14ac:dyDescent="0.35">
      <c r="B73" s="1" t="s">
        <v>272</v>
      </c>
      <c r="C73" s="29"/>
      <c r="D73" s="27"/>
      <c r="E73" s="57"/>
      <c r="F73" s="22"/>
    </row>
    <row r="74" spans="1:11" x14ac:dyDescent="0.35">
      <c r="B74" s="1" t="s">
        <v>184</v>
      </c>
      <c r="D74" s="26"/>
      <c r="E74" s="27"/>
    </row>
    <row r="75" spans="1:11" x14ac:dyDescent="0.35">
      <c r="B75" s="1" t="s">
        <v>185</v>
      </c>
      <c r="D75" s="26"/>
      <c r="E75" s="27"/>
    </row>
    <row r="76" spans="1:11" x14ac:dyDescent="0.35">
      <c r="B76" s="35" t="s">
        <v>273</v>
      </c>
      <c r="C76" s="35"/>
      <c r="D76" s="35"/>
      <c r="E76" s="35"/>
      <c r="F76" s="35"/>
      <c r="G76" s="35"/>
      <c r="H76" s="35"/>
      <c r="I76" s="35"/>
      <c r="J76" s="35"/>
      <c r="K76" s="35"/>
    </row>
    <row r="77" spans="1:11" x14ac:dyDescent="0.35">
      <c r="A77" s="1">
        <v>10</v>
      </c>
      <c r="B77" s="1" t="s">
        <v>392</v>
      </c>
      <c r="C77" s="29"/>
      <c r="D77" s="26"/>
      <c r="I77" s="26" t="s">
        <v>7</v>
      </c>
      <c r="J77" s="29">
        <v>10000</v>
      </c>
      <c r="K77" s="1" t="s">
        <v>3</v>
      </c>
    </row>
    <row r="78" spans="1:11" x14ac:dyDescent="0.35">
      <c r="B78" s="1" t="s">
        <v>393</v>
      </c>
      <c r="C78" s="29"/>
      <c r="D78" s="26"/>
      <c r="I78" s="26"/>
      <c r="J78" s="29"/>
    </row>
    <row r="79" spans="1:11" x14ac:dyDescent="0.35">
      <c r="B79" s="1" t="s">
        <v>394</v>
      </c>
      <c r="C79" s="29"/>
      <c r="D79" s="27"/>
      <c r="E79" s="57"/>
      <c r="F79" s="22"/>
    </row>
    <row r="80" spans="1:11" x14ac:dyDescent="0.35">
      <c r="B80" s="1" t="s">
        <v>184</v>
      </c>
      <c r="D80" s="26"/>
      <c r="E80" s="27"/>
    </row>
    <row r="81" spans="1:11" x14ac:dyDescent="0.35">
      <c r="B81" s="1" t="s">
        <v>185</v>
      </c>
      <c r="D81" s="26"/>
      <c r="E81" s="27"/>
    </row>
    <row r="82" spans="1:11" x14ac:dyDescent="0.35">
      <c r="B82" s="35" t="s">
        <v>395</v>
      </c>
      <c r="C82" s="35"/>
      <c r="D82" s="35"/>
      <c r="E82" s="35"/>
      <c r="F82" s="35"/>
      <c r="G82" s="35"/>
      <c r="H82" s="35"/>
      <c r="I82" s="35"/>
      <c r="J82" s="35"/>
      <c r="K82" s="35"/>
    </row>
    <row r="83" spans="1:11" ht="28.5" customHeight="1" x14ac:dyDescent="0.35">
      <c r="B83" s="70" t="s">
        <v>68</v>
      </c>
      <c r="C83" s="67"/>
      <c r="D83" s="67"/>
      <c r="E83" s="67"/>
      <c r="F83" s="67"/>
      <c r="G83" s="67"/>
      <c r="H83" s="68" t="s">
        <v>2</v>
      </c>
      <c r="I83" s="71">
        <f>SUM(J84)</f>
        <v>30000</v>
      </c>
      <c r="J83" s="70" t="s">
        <v>3</v>
      </c>
    </row>
    <row r="84" spans="1:11" x14ac:dyDescent="0.35">
      <c r="B84" s="1" t="s">
        <v>274</v>
      </c>
      <c r="C84" s="26"/>
      <c r="D84" s="26"/>
      <c r="I84" s="26" t="s">
        <v>7</v>
      </c>
      <c r="J84" s="27">
        <v>30000</v>
      </c>
      <c r="K84" s="1" t="s">
        <v>3</v>
      </c>
    </row>
    <row r="85" spans="1:11" x14ac:dyDescent="0.35">
      <c r="B85" s="1" t="s">
        <v>275</v>
      </c>
      <c r="D85" s="27"/>
    </row>
    <row r="86" spans="1:11" x14ac:dyDescent="0.35">
      <c r="B86" s="34" t="s">
        <v>125</v>
      </c>
      <c r="E86" s="26"/>
      <c r="I86" s="21"/>
    </row>
    <row r="87" spans="1:11" x14ac:dyDescent="0.35">
      <c r="B87" s="34" t="s">
        <v>145</v>
      </c>
      <c r="E87" s="26"/>
      <c r="I87" s="21"/>
    </row>
    <row r="88" spans="1:11" ht="37.5" customHeight="1" x14ac:dyDescent="0.35">
      <c r="B88" s="70" t="s">
        <v>209</v>
      </c>
      <c r="C88" s="67"/>
      <c r="D88" s="67"/>
      <c r="E88" s="67"/>
      <c r="F88" s="67"/>
      <c r="G88" s="67"/>
      <c r="H88" s="68" t="s">
        <v>276</v>
      </c>
      <c r="I88" s="71">
        <f>SUM(J89,J93)</f>
        <v>10000</v>
      </c>
      <c r="J88" s="70" t="s">
        <v>3</v>
      </c>
    </row>
    <row r="89" spans="1:11" x14ac:dyDescent="0.35">
      <c r="B89" s="1" t="s">
        <v>277</v>
      </c>
      <c r="C89" s="26"/>
      <c r="D89" s="26"/>
      <c r="I89" s="26" t="s">
        <v>7</v>
      </c>
      <c r="J89" s="27">
        <v>5000</v>
      </c>
      <c r="K89" s="1" t="s">
        <v>3</v>
      </c>
    </row>
    <row r="90" spans="1:11" x14ac:dyDescent="0.35">
      <c r="B90" s="1" t="s">
        <v>324</v>
      </c>
      <c r="D90" s="27"/>
    </row>
    <row r="91" spans="1:11" x14ac:dyDescent="0.35">
      <c r="B91" s="34" t="s">
        <v>125</v>
      </c>
      <c r="E91" s="26"/>
      <c r="I91" s="5"/>
    </row>
    <row r="92" spans="1:11" x14ac:dyDescent="0.35">
      <c r="B92" s="34" t="s">
        <v>145</v>
      </c>
      <c r="E92" s="26"/>
    </row>
    <row r="93" spans="1:11" x14ac:dyDescent="0.35">
      <c r="B93" s="1" t="s">
        <v>212</v>
      </c>
      <c r="C93" s="26"/>
      <c r="D93" s="26"/>
      <c r="I93" s="26" t="s">
        <v>7</v>
      </c>
      <c r="J93" s="27">
        <v>5000</v>
      </c>
      <c r="K93" s="1" t="s">
        <v>3</v>
      </c>
    </row>
    <row r="94" spans="1:11" x14ac:dyDescent="0.35">
      <c r="B94" s="1" t="s">
        <v>323</v>
      </c>
      <c r="D94" s="27"/>
    </row>
    <row r="95" spans="1:11" x14ac:dyDescent="0.35">
      <c r="B95" s="34" t="s">
        <v>125</v>
      </c>
      <c r="E95" s="26"/>
      <c r="I95" s="5"/>
    </row>
    <row r="96" spans="1:11" x14ac:dyDescent="0.35">
      <c r="A96" s="58"/>
      <c r="B96" s="34" t="s">
        <v>145</v>
      </c>
      <c r="E96" s="26"/>
      <c r="J96" s="58"/>
      <c r="K96" s="58"/>
    </row>
    <row r="104" spans="1:11" x14ac:dyDescent="0.35">
      <c r="A104" s="58"/>
      <c r="B104" s="58"/>
      <c r="C104" s="58"/>
      <c r="D104" s="60"/>
      <c r="E104" s="60"/>
      <c r="F104" s="58"/>
      <c r="G104" s="58"/>
      <c r="H104" s="58"/>
      <c r="I104" s="58"/>
      <c r="J104" s="58"/>
      <c r="K104" s="58"/>
    </row>
    <row r="105" spans="1:11" x14ac:dyDescent="0.35">
      <c r="A105" s="58"/>
      <c r="B105" s="58"/>
      <c r="C105" s="58"/>
      <c r="D105" s="58"/>
      <c r="E105" s="58"/>
      <c r="F105" s="58"/>
      <c r="G105" s="58"/>
      <c r="H105" s="58"/>
      <c r="I105" s="58"/>
      <c r="J105" s="58"/>
      <c r="K105" s="58"/>
    </row>
    <row r="106" spans="1:11" x14ac:dyDescent="0.35">
      <c r="A106" s="58"/>
      <c r="B106" s="58"/>
      <c r="C106" s="58"/>
      <c r="D106" s="58"/>
      <c r="E106" s="58"/>
      <c r="F106" s="58"/>
      <c r="G106" s="58"/>
      <c r="H106" s="58"/>
      <c r="I106" s="58"/>
      <c r="J106" s="58"/>
      <c r="K106" s="58"/>
    </row>
    <row r="107" spans="1:11" x14ac:dyDescent="0.35">
      <c r="A107" s="58"/>
      <c r="B107" s="58"/>
      <c r="C107" s="58"/>
      <c r="D107" s="58"/>
      <c r="E107" s="58"/>
      <c r="F107" s="58"/>
      <c r="G107" s="58"/>
      <c r="H107" s="58"/>
      <c r="I107" s="58"/>
      <c r="J107" s="58"/>
      <c r="K107" s="58"/>
    </row>
    <row r="108" spans="1:11" x14ac:dyDescent="0.35">
      <c r="A108" s="58"/>
      <c r="B108" s="58"/>
      <c r="C108" s="58"/>
      <c r="D108" s="58"/>
      <c r="E108" s="58"/>
      <c r="F108" s="58"/>
      <c r="G108" s="58"/>
      <c r="H108" s="58"/>
      <c r="I108" s="58"/>
      <c r="J108" s="58"/>
      <c r="K108" s="58"/>
    </row>
    <row r="109" spans="1:11" x14ac:dyDescent="0.35">
      <c r="A109" s="58"/>
      <c r="B109" s="58"/>
      <c r="C109" s="58"/>
      <c r="D109" s="58"/>
      <c r="E109" s="58"/>
      <c r="F109" s="58"/>
      <c r="G109" s="58"/>
      <c r="H109" s="58"/>
      <c r="I109" s="58"/>
      <c r="J109" s="58"/>
      <c r="K109" s="58"/>
    </row>
  </sheetData>
  <mergeCells count="1">
    <mergeCell ref="A1:K1"/>
  </mergeCells>
  <pageMargins left="0.45" right="0.25" top="0.42" bottom="0.55000000000000004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9C74E3-4F6B-4B5B-9F01-F0A229576889}">
  <dimension ref="A1:K86"/>
  <sheetViews>
    <sheetView topLeftCell="A56" workbookViewId="0">
      <selection activeCell="N61" sqref="N61"/>
    </sheetView>
  </sheetViews>
  <sheetFormatPr defaultRowHeight="21" x14ac:dyDescent="0.35"/>
  <cols>
    <col min="1" max="1" width="4.875" style="1" customWidth="1"/>
    <col min="2" max="4" width="9" style="1"/>
    <col min="5" max="5" width="7.375" style="1" customWidth="1"/>
    <col min="6" max="6" width="7" style="1" customWidth="1"/>
    <col min="7" max="7" width="9.625" style="1" bestFit="1" customWidth="1"/>
    <col min="8" max="8" width="12.75" style="1" customWidth="1"/>
    <col min="9" max="9" width="7.625" style="1" customWidth="1"/>
    <col min="10" max="10" width="9" style="1"/>
    <col min="11" max="11" width="5.75" style="1" customWidth="1"/>
    <col min="12" max="16384" width="9" style="1"/>
  </cols>
  <sheetData>
    <row r="1" spans="1:11" ht="26.25" x14ac:dyDescent="0.4">
      <c r="A1" s="99" t="s">
        <v>256</v>
      </c>
      <c r="B1" s="99"/>
      <c r="C1" s="99"/>
      <c r="D1" s="99"/>
      <c r="E1" s="99"/>
      <c r="F1" s="99"/>
      <c r="G1" s="99"/>
      <c r="H1" s="99"/>
      <c r="I1" s="99"/>
      <c r="J1" s="99"/>
      <c r="K1" s="99"/>
    </row>
    <row r="2" spans="1:11" ht="31.5" customHeight="1" x14ac:dyDescent="0.4">
      <c r="A2" s="66" t="s">
        <v>326</v>
      </c>
      <c r="B2" s="70"/>
      <c r="C2" s="67"/>
      <c r="D2" s="67"/>
      <c r="E2" s="67"/>
      <c r="F2" s="67"/>
      <c r="G2" s="68" t="s">
        <v>2</v>
      </c>
      <c r="H2" s="78">
        <f>SUM(H3+G47)</f>
        <v>495000</v>
      </c>
      <c r="I2" s="70" t="s">
        <v>3</v>
      </c>
      <c r="J2" s="67"/>
    </row>
    <row r="3" spans="1:11" ht="25.5" customHeight="1" x14ac:dyDescent="0.35">
      <c r="A3" s="70" t="s">
        <v>278</v>
      </c>
      <c r="B3" s="70"/>
      <c r="C3" s="67"/>
      <c r="D3" s="67"/>
      <c r="E3" s="67"/>
      <c r="F3" s="67"/>
      <c r="G3" s="68" t="s">
        <v>2</v>
      </c>
      <c r="H3" s="71">
        <f>SUM(H4)</f>
        <v>355000</v>
      </c>
      <c r="I3" s="70" t="s">
        <v>3</v>
      </c>
      <c r="J3" s="67"/>
    </row>
    <row r="4" spans="1:11" ht="21.75" customHeight="1" x14ac:dyDescent="0.35">
      <c r="A4" s="23"/>
      <c r="B4" s="70" t="s">
        <v>325</v>
      </c>
      <c r="C4" s="67"/>
      <c r="D4" s="67"/>
      <c r="E4" s="67"/>
      <c r="F4" s="67"/>
      <c r="G4" s="68" t="s">
        <v>2</v>
      </c>
      <c r="H4" s="71">
        <f>SUM(H5)</f>
        <v>355000</v>
      </c>
      <c r="I4" s="70" t="s">
        <v>3</v>
      </c>
      <c r="J4" s="67"/>
    </row>
    <row r="5" spans="1:11" ht="22.5" customHeight="1" x14ac:dyDescent="0.35">
      <c r="B5" s="70" t="s">
        <v>279</v>
      </c>
      <c r="C5" s="67"/>
      <c r="D5" s="67"/>
      <c r="E5" s="67"/>
      <c r="F5" s="67"/>
      <c r="G5" s="68" t="s">
        <v>2</v>
      </c>
      <c r="H5" s="25">
        <f>SUM(J6)</f>
        <v>355000</v>
      </c>
      <c r="I5" s="70" t="s">
        <v>3</v>
      </c>
    </row>
    <row r="6" spans="1:11" ht="21" customHeight="1" x14ac:dyDescent="0.35">
      <c r="B6" s="23" t="s">
        <v>280</v>
      </c>
      <c r="I6" s="21" t="s">
        <v>2</v>
      </c>
      <c r="J6" s="22">
        <f>SUM(J7+J12+J17+J22+J27+J32+J37+J42)</f>
        <v>355000</v>
      </c>
      <c r="K6" s="23" t="s">
        <v>3</v>
      </c>
    </row>
    <row r="7" spans="1:11" x14ac:dyDescent="0.35">
      <c r="A7" s="1">
        <v>1</v>
      </c>
      <c r="B7" s="1" t="s">
        <v>327</v>
      </c>
      <c r="D7" s="26"/>
      <c r="I7" s="26" t="s">
        <v>7</v>
      </c>
      <c r="J7" s="27">
        <v>20000</v>
      </c>
      <c r="K7" s="1" t="s">
        <v>3</v>
      </c>
    </row>
    <row r="8" spans="1:11" x14ac:dyDescent="0.35">
      <c r="B8" s="1" t="s">
        <v>281</v>
      </c>
      <c r="D8" s="26"/>
    </row>
    <row r="9" spans="1:11" x14ac:dyDescent="0.35">
      <c r="B9" s="1" t="s">
        <v>282</v>
      </c>
      <c r="D9" s="26"/>
      <c r="E9" s="27"/>
    </row>
    <row r="10" spans="1:11" x14ac:dyDescent="0.35">
      <c r="B10" s="1" t="s">
        <v>185</v>
      </c>
      <c r="D10" s="26"/>
      <c r="E10" s="27"/>
    </row>
    <row r="11" spans="1:11" x14ac:dyDescent="0.35">
      <c r="B11" s="35" t="s">
        <v>283</v>
      </c>
      <c r="C11" s="35"/>
      <c r="D11" s="35"/>
      <c r="E11" s="35"/>
      <c r="F11" s="35"/>
      <c r="G11" s="35"/>
      <c r="H11" s="35"/>
      <c r="I11" s="35"/>
      <c r="J11" s="35"/>
      <c r="K11" s="35"/>
    </row>
    <row r="12" spans="1:11" x14ac:dyDescent="0.35">
      <c r="A12" s="1">
        <v>2</v>
      </c>
      <c r="B12" s="1" t="s">
        <v>328</v>
      </c>
      <c r="D12" s="26"/>
      <c r="I12" s="26" t="s">
        <v>7</v>
      </c>
      <c r="J12" s="27">
        <v>70000</v>
      </c>
      <c r="K12" s="1" t="s">
        <v>3</v>
      </c>
    </row>
    <row r="13" spans="1:11" x14ac:dyDescent="0.35">
      <c r="B13" s="23" t="s">
        <v>329</v>
      </c>
      <c r="E13" s="22"/>
      <c r="F13" s="23"/>
    </row>
    <row r="14" spans="1:11" x14ac:dyDescent="0.35">
      <c r="B14" s="1" t="s">
        <v>282</v>
      </c>
      <c r="D14" s="26"/>
      <c r="E14" s="27"/>
    </row>
    <row r="15" spans="1:11" x14ac:dyDescent="0.35">
      <c r="B15" s="1" t="s">
        <v>185</v>
      </c>
      <c r="D15" s="26"/>
      <c r="E15" s="27"/>
    </row>
    <row r="16" spans="1:11" x14ac:dyDescent="0.35">
      <c r="B16" s="35" t="s">
        <v>284</v>
      </c>
      <c r="C16" s="35"/>
      <c r="D16" s="35"/>
      <c r="E16" s="35"/>
      <c r="F16" s="35"/>
      <c r="G16" s="35"/>
      <c r="H16" s="35"/>
      <c r="I16" s="35"/>
      <c r="J16" s="35"/>
      <c r="K16" s="35"/>
    </row>
    <row r="17" spans="1:11" x14ac:dyDescent="0.35">
      <c r="A17" s="1">
        <v>3</v>
      </c>
      <c r="B17" s="1" t="s">
        <v>330</v>
      </c>
      <c r="D17" s="26"/>
      <c r="I17" s="26" t="s">
        <v>7</v>
      </c>
      <c r="J17" s="27">
        <v>100000</v>
      </c>
      <c r="K17" s="1" t="s">
        <v>3</v>
      </c>
    </row>
    <row r="18" spans="1:11" x14ac:dyDescent="0.35">
      <c r="B18" s="1" t="s">
        <v>331</v>
      </c>
      <c r="D18" s="26"/>
      <c r="E18" s="27"/>
    </row>
    <row r="19" spans="1:11" x14ac:dyDescent="0.35">
      <c r="B19" s="1" t="s">
        <v>282</v>
      </c>
      <c r="D19" s="26"/>
      <c r="E19" s="27"/>
    </row>
    <row r="20" spans="1:11" x14ac:dyDescent="0.35">
      <c r="B20" s="1" t="s">
        <v>185</v>
      </c>
      <c r="D20" s="26"/>
      <c r="E20" s="27"/>
    </row>
    <row r="21" spans="1:11" x14ac:dyDescent="0.35">
      <c r="B21" s="35" t="s">
        <v>285</v>
      </c>
      <c r="C21" s="35"/>
      <c r="D21" s="35"/>
      <c r="E21" s="35"/>
      <c r="F21" s="35"/>
      <c r="G21" s="35"/>
      <c r="H21" s="35"/>
      <c r="I21" s="35"/>
      <c r="J21" s="35"/>
      <c r="K21" s="35"/>
    </row>
    <row r="22" spans="1:11" x14ac:dyDescent="0.35">
      <c r="A22" s="1">
        <v>4</v>
      </c>
      <c r="B22" s="1" t="s">
        <v>332</v>
      </c>
      <c r="D22" s="26"/>
      <c r="I22" s="26" t="s">
        <v>7</v>
      </c>
      <c r="J22" s="27">
        <v>100000</v>
      </c>
      <c r="K22" s="1" t="s">
        <v>3</v>
      </c>
    </row>
    <row r="23" spans="1:11" x14ac:dyDescent="0.35">
      <c r="B23" s="1" t="s">
        <v>333</v>
      </c>
      <c r="C23" s="26"/>
      <c r="D23" s="61"/>
    </row>
    <row r="24" spans="1:11" x14ac:dyDescent="0.35">
      <c r="B24" s="1" t="s">
        <v>282</v>
      </c>
      <c r="D24" s="26"/>
      <c r="E24" s="27"/>
    </row>
    <row r="25" spans="1:11" x14ac:dyDescent="0.35">
      <c r="B25" s="1" t="s">
        <v>185</v>
      </c>
      <c r="D25" s="26"/>
      <c r="E25" s="27"/>
    </row>
    <row r="26" spans="1:11" x14ac:dyDescent="0.35">
      <c r="B26" s="35" t="s">
        <v>286</v>
      </c>
      <c r="C26" s="35"/>
      <c r="D26" s="35"/>
      <c r="E26" s="35"/>
      <c r="F26" s="35"/>
      <c r="G26" s="35"/>
      <c r="H26" s="35"/>
      <c r="I26" s="35"/>
      <c r="J26" s="35"/>
      <c r="K26" s="35"/>
    </row>
    <row r="27" spans="1:11" x14ac:dyDescent="0.35">
      <c r="A27" s="1">
        <v>5</v>
      </c>
      <c r="B27" s="1" t="s">
        <v>334</v>
      </c>
      <c r="D27" s="26"/>
      <c r="I27" s="26" t="s">
        <v>7</v>
      </c>
      <c r="J27" s="27">
        <v>5000</v>
      </c>
      <c r="K27" s="1" t="s">
        <v>3</v>
      </c>
    </row>
    <row r="28" spans="1:11" x14ac:dyDescent="0.35">
      <c r="A28" s="1" t="s">
        <v>38</v>
      </c>
      <c r="B28" s="1" t="s">
        <v>287</v>
      </c>
      <c r="D28" s="26"/>
    </row>
    <row r="29" spans="1:11" x14ac:dyDescent="0.35">
      <c r="B29" s="1" t="s">
        <v>282</v>
      </c>
      <c r="D29" s="26"/>
      <c r="E29" s="27"/>
    </row>
    <row r="30" spans="1:11" x14ac:dyDescent="0.35">
      <c r="B30" s="1" t="s">
        <v>185</v>
      </c>
      <c r="D30" s="26"/>
      <c r="E30" s="27"/>
    </row>
    <row r="31" spans="1:11" x14ac:dyDescent="0.35">
      <c r="B31" s="35" t="s">
        <v>288</v>
      </c>
      <c r="C31" s="35"/>
      <c r="D31" s="35"/>
      <c r="E31" s="35"/>
      <c r="F31" s="35"/>
      <c r="G31" s="35"/>
      <c r="H31" s="35"/>
      <c r="I31" s="35"/>
      <c r="J31" s="35"/>
      <c r="K31" s="35"/>
    </row>
    <row r="32" spans="1:11" ht="23.25" customHeight="1" x14ac:dyDescent="0.35">
      <c r="A32" s="1">
        <v>6</v>
      </c>
      <c r="B32" s="1" t="s">
        <v>335</v>
      </c>
      <c r="D32" s="26"/>
      <c r="I32" s="26" t="s">
        <v>7</v>
      </c>
      <c r="J32" s="27">
        <v>30000</v>
      </c>
      <c r="K32" s="1" t="s">
        <v>3</v>
      </c>
    </row>
    <row r="33" spans="1:11" x14ac:dyDescent="0.35">
      <c r="B33" s="1" t="s">
        <v>289</v>
      </c>
      <c r="D33" s="26"/>
    </row>
    <row r="34" spans="1:11" x14ac:dyDescent="0.35">
      <c r="B34" s="1" t="s">
        <v>282</v>
      </c>
      <c r="D34" s="26"/>
      <c r="E34" s="27"/>
    </row>
    <row r="35" spans="1:11" x14ac:dyDescent="0.35">
      <c r="B35" s="1" t="s">
        <v>185</v>
      </c>
      <c r="D35" s="26"/>
      <c r="E35" s="27"/>
    </row>
    <row r="36" spans="1:11" x14ac:dyDescent="0.35">
      <c r="B36" s="35" t="s">
        <v>290</v>
      </c>
      <c r="C36" s="35"/>
      <c r="D36" s="35"/>
      <c r="E36" s="35"/>
      <c r="F36" s="35"/>
      <c r="G36" s="35"/>
      <c r="H36" s="35"/>
      <c r="I36" s="35"/>
      <c r="J36" s="35"/>
      <c r="K36" s="35"/>
    </row>
    <row r="37" spans="1:11" x14ac:dyDescent="0.35">
      <c r="A37" s="1">
        <v>7</v>
      </c>
      <c r="B37" s="1" t="s">
        <v>336</v>
      </c>
      <c r="D37" s="26"/>
      <c r="I37" s="26" t="s">
        <v>7</v>
      </c>
      <c r="J37" s="27">
        <v>15000</v>
      </c>
      <c r="K37" s="1" t="s">
        <v>3</v>
      </c>
    </row>
    <row r="38" spans="1:11" x14ac:dyDescent="0.35">
      <c r="B38" s="1" t="s">
        <v>291</v>
      </c>
      <c r="D38" s="26"/>
    </row>
    <row r="39" spans="1:11" x14ac:dyDescent="0.35">
      <c r="B39" s="1" t="s">
        <v>282</v>
      </c>
      <c r="D39" s="26"/>
      <c r="E39" s="27"/>
    </row>
    <row r="40" spans="1:11" x14ac:dyDescent="0.35">
      <c r="B40" s="1" t="s">
        <v>185</v>
      </c>
      <c r="D40" s="26"/>
      <c r="E40" s="27"/>
    </row>
    <row r="41" spans="1:11" x14ac:dyDescent="0.35">
      <c r="B41" s="35" t="s">
        <v>292</v>
      </c>
      <c r="C41" s="35"/>
      <c r="D41" s="35"/>
      <c r="E41" s="35"/>
      <c r="F41" s="35"/>
      <c r="G41" s="35"/>
      <c r="H41" s="35"/>
      <c r="I41" s="35"/>
      <c r="J41" s="35"/>
      <c r="K41" s="35"/>
    </row>
    <row r="42" spans="1:11" x14ac:dyDescent="0.35">
      <c r="A42" s="1">
        <v>8</v>
      </c>
      <c r="B42" s="1" t="s">
        <v>337</v>
      </c>
      <c r="D42" s="26"/>
      <c r="I42" s="26" t="s">
        <v>7</v>
      </c>
      <c r="J42" s="27">
        <v>15000</v>
      </c>
      <c r="K42" s="1" t="s">
        <v>3</v>
      </c>
    </row>
    <row r="43" spans="1:11" x14ac:dyDescent="0.35">
      <c r="B43" s="1" t="s">
        <v>293</v>
      </c>
      <c r="D43" s="26"/>
    </row>
    <row r="44" spans="1:11" x14ac:dyDescent="0.35">
      <c r="B44" s="1" t="s">
        <v>282</v>
      </c>
      <c r="D44" s="26"/>
      <c r="E44" s="27"/>
    </row>
    <row r="45" spans="1:11" x14ac:dyDescent="0.35">
      <c r="B45" s="1" t="s">
        <v>185</v>
      </c>
      <c r="D45" s="26"/>
      <c r="E45" s="27"/>
    </row>
    <row r="46" spans="1:11" x14ac:dyDescent="0.35">
      <c r="B46" s="35" t="s">
        <v>294</v>
      </c>
      <c r="C46" s="35"/>
      <c r="D46" s="35"/>
      <c r="E46" s="35"/>
      <c r="F46" s="35"/>
      <c r="G46" s="35"/>
      <c r="H46" s="35"/>
      <c r="I46" s="35"/>
      <c r="J46" s="35"/>
      <c r="K46" s="35"/>
    </row>
    <row r="47" spans="1:11" ht="38.25" customHeight="1" x14ac:dyDescent="0.35">
      <c r="A47" s="70" t="s">
        <v>295</v>
      </c>
      <c r="B47" s="67"/>
      <c r="C47" s="67"/>
      <c r="D47" s="67"/>
      <c r="E47" s="67"/>
      <c r="F47" s="68" t="s">
        <v>2</v>
      </c>
      <c r="G47" s="71">
        <f>SUM(G48)</f>
        <v>140000</v>
      </c>
      <c r="H47" s="70" t="s">
        <v>3</v>
      </c>
    </row>
    <row r="48" spans="1:11" ht="27" customHeight="1" x14ac:dyDescent="0.35">
      <c r="B48" s="70" t="s">
        <v>216</v>
      </c>
      <c r="C48" s="67"/>
      <c r="D48" s="67"/>
      <c r="E48" s="67"/>
      <c r="F48" s="68" t="s">
        <v>2</v>
      </c>
      <c r="G48" s="77">
        <f>SUM(H49,H56)</f>
        <v>140000</v>
      </c>
      <c r="H48" s="70" t="s">
        <v>3</v>
      </c>
    </row>
    <row r="49" spans="1:11" ht="25.5" customHeight="1" x14ac:dyDescent="0.35">
      <c r="B49" s="23" t="s">
        <v>217</v>
      </c>
      <c r="D49" s="26"/>
      <c r="G49" s="21" t="s">
        <v>2</v>
      </c>
      <c r="H49" s="63">
        <f>SUM(J50)</f>
        <v>60000</v>
      </c>
      <c r="I49" s="23" t="s">
        <v>3</v>
      </c>
    </row>
    <row r="50" spans="1:11" x14ac:dyDescent="0.35">
      <c r="B50" s="1" t="s">
        <v>296</v>
      </c>
      <c r="D50" s="26"/>
      <c r="I50" s="26" t="s">
        <v>7</v>
      </c>
      <c r="J50" s="29">
        <v>60000</v>
      </c>
      <c r="K50" s="1" t="s">
        <v>3</v>
      </c>
    </row>
    <row r="51" spans="1:11" x14ac:dyDescent="0.35">
      <c r="B51" s="1" t="s">
        <v>297</v>
      </c>
      <c r="D51" s="26"/>
      <c r="E51" s="29"/>
    </row>
    <row r="52" spans="1:11" x14ac:dyDescent="0.35">
      <c r="B52" s="1" t="s">
        <v>282</v>
      </c>
      <c r="D52" s="26"/>
      <c r="E52" s="27"/>
    </row>
    <row r="53" spans="1:11" x14ac:dyDescent="0.35">
      <c r="B53" s="1" t="s">
        <v>185</v>
      </c>
      <c r="D53" s="26"/>
      <c r="E53" s="27"/>
    </row>
    <row r="54" spans="1:11" x14ac:dyDescent="0.35">
      <c r="B54" s="35" t="s">
        <v>298</v>
      </c>
      <c r="C54" s="35"/>
      <c r="D54" s="35"/>
      <c r="E54" s="35"/>
      <c r="F54" s="35"/>
      <c r="G54" s="35"/>
      <c r="H54" s="35"/>
      <c r="I54" s="35"/>
      <c r="J54" s="35"/>
      <c r="K54" s="35"/>
    </row>
    <row r="55" spans="1:11" x14ac:dyDescent="0.35">
      <c r="A55" s="72"/>
      <c r="B55" s="72"/>
      <c r="C55" s="72"/>
      <c r="D55" s="72"/>
      <c r="E55" s="72"/>
      <c r="F55" s="72"/>
      <c r="G55" s="72"/>
      <c r="H55" s="72"/>
      <c r="I55" s="72"/>
      <c r="J55" s="72"/>
      <c r="K55" s="72"/>
    </row>
    <row r="56" spans="1:11" ht="32.25" customHeight="1" x14ac:dyDescent="0.35">
      <c r="B56" s="70" t="s">
        <v>299</v>
      </c>
      <c r="C56" s="67"/>
      <c r="D56" s="67"/>
      <c r="E56" s="67"/>
      <c r="F56" s="67"/>
      <c r="G56" s="68" t="s">
        <v>2</v>
      </c>
      <c r="H56" s="77">
        <f>SUM(J77,J62,J67,J57,J72)</f>
        <v>80000</v>
      </c>
      <c r="I56" s="70" t="s">
        <v>3</v>
      </c>
    </row>
    <row r="57" spans="1:11" x14ac:dyDescent="0.35">
      <c r="A57" s="1">
        <v>1</v>
      </c>
      <c r="B57" s="1" t="s">
        <v>382</v>
      </c>
      <c r="C57" s="57"/>
      <c r="D57" s="29"/>
      <c r="I57" s="26" t="s">
        <v>7</v>
      </c>
      <c r="J57" s="31">
        <v>40000</v>
      </c>
      <c r="K57" s="1" t="s">
        <v>3</v>
      </c>
    </row>
    <row r="58" spans="1:11" x14ac:dyDescent="0.35">
      <c r="B58" s="1" t="s">
        <v>383</v>
      </c>
      <c r="C58" s="57"/>
      <c r="D58" s="29"/>
      <c r="I58" s="26"/>
      <c r="J58" s="31"/>
    </row>
    <row r="59" spans="1:11" x14ac:dyDescent="0.35">
      <c r="B59" s="1" t="s">
        <v>282</v>
      </c>
      <c r="D59" s="26"/>
      <c r="E59" s="27"/>
    </row>
    <row r="60" spans="1:11" x14ac:dyDescent="0.35">
      <c r="B60" s="1" t="s">
        <v>185</v>
      </c>
      <c r="D60" s="26"/>
      <c r="E60" s="27"/>
    </row>
    <row r="61" spans="1:11" x14ac:dyDescent="0.35">
      <c r="B61" s="35" t="s">
        <v>300</v>
      </c>
      <c r="C61" s="35"/>
      <c r="D61" s="35"/>
      <c r="E61" s="35"/>
      <c r="F61" s="35"/>
      <c r="G61" s="35"/>
      <c r="H61" s="35"/>
      <c r="I61" s="35"/>
      <c r="J61" s="35"/>
      <c r="K61" s="35"/>
    </row>
    <row r="62" spans="1:11" x14ac:dyDescent="0.35">
      <c r="A62" s="1">
        <v>2</v>
      </c>
      <c r="B62" s="1" t="s">
        <v>384</v>
      </c>
      <c r="C62" s="26"/>
      <c r="D62" s="26"/>
      <c r="I62" s="26" t="s">
        <v>7</v>
      </c>
      <c r="J62" s="27">
        <v>10000</v>
      </c>
      <c r="K62" s="1" t="s">
        <v>3</v>
      </c>
    </row>
    <row r="63" spans="1:11" x14ac:dyDescent="0.35">
      <c r="B63" s="1" t="s">
        <v>385</v>
      </c>
      <c r="C63" s="26"/>
      <c r="D63" s="26"/>
      <c r="I63" s="26"/>
      <c r="J63" s="27"/>
    </row>
    <row r="64" spans="1:11" x14ac:dyDescent="0.35">
      <c r="B64" s="1" t="s">
        <v>282</v>
      </c>
      <c r="D64" s="26"/>
      <c r="E64" s="27"/>
    </row>
    <row r="65" spans="1:11" x14ac:dyDescent="0.35">
      <c r="B65" s="1" t="s">
        <v>185</v>
      </c>
      <c r="D65" s="26"/>
      <c r="E65" s="27"/>
    </row>
    <row r="66" spans="1:11" x14ac:dyDescent="0.35">
      <c r="B66" s="35" t="s">
        <v>301</v>
      </c>
      <c r="C66" s="35"/>
      <c r="D66" s="35"/>
      <c r="E66" s="35"/>
      <c r="F66" s="35"/>
      <c r="G66" s="35"/>
      <c r="H66" s="35"/>
      <c r="I66" s="35"/>
      <c r="J66" s="35"/>
      <c r="K66" s="35"/>
    </row>
    <row r="67" spans="1:11" x14ac:dyDescent="0.35">
      <c r="A67" s="1">
        <v>3</v>
      </c>
      <c r="B67" s="1" t="s">
        <v>386</v>
      </c>
      <c r="C67" s="26"/>
      <c r="D67" s="26"/>
      <c r="I67" s="26" t="s">
        <v>7</v>
      </c>
      <c r="J67" s="27">
        <v>10000</v>
      </c>
      <c r="K67" s="1" t="s">
        <v>3</v>
      </c>
    </row>
    <row r="68" spans="1:11" x14ac:dyDescent="0.35">
      <c r="B68" s="1" t="s">
        <v>387</v>
      </c>
      <c r="C68" s="26"/>
      <c r="D68" s="26"/>
      <c r="I68" s="26"/>
      <c r="J68" s="27"/>
    </row>
    <row r="69" spans="1:11" x14ac:dyDescent="0.35">
      <c r="B69" s="1" t="s">
        <v>282</v>
      </c>
      <c r="D69" s="26"/>
      <c r="E69" s="27"/>
    </row>
    <row r="70" spans="1:11" x14ac:dyDescent="0.35">
      <c r="B70" s="1" t="s">
        <v>185</v>
      </c>
      <c r="D70" s="26"/>
      <c r="E70" s="27"/>
    </row>
    <row r="71" spans="1:11" x14ac:dyDescent="0.35">
      <c r="B71" s="35" t="s">
        <v>302</v>
      </c>
      <c r="C71" s="35"/>
      <c r="D71" s="35"/>
      <c r="E71" s="35"/>
      <c r="F71" s="35"/>
      <c r="G71" s="35"/>
      <c r="H71" s="35"/>
      <c r="I71" s="35"/>
      <c r="J71" s="35"/>
      <c r="K71" s="35"/>
    </row>
    <row r="72" spans="1:11" x14ac:dyDescent="0.35">
      <c r="A72" s="1">
        <v>4</v>
      </c>
      <c r="B72" s="1" t="s">
        <v>350</v>
      </c>
      <c r="C72" s="26"/>
      <c r="D72" s="26"/>
      <c r="I72" s="26" t="s">
        <v>7</v>
      </c>
      <c r="J72" s="27">
        <v>10000</v>
      </c>
      <c r="K72" s="1" t="s">
        <v>3</v>
      </c>
    </row>
    <row r="73" spans="1:11" x14ac:dyDescent="0.35">
      <c r="B73" s="1" t="s">
        <v>388</v>
      </c>
      <c r="C73" s="26"/>
      <c r="D73" s="29"/>
    </row>
    <row r="74" spans="1:11" x14ac:dyDescent="0.35">
      <c r="B74" s="1" t="s">
        <v>282</v>
      </c>
      <c r="D74" s="26"/>
      <c r="E74" s="27"/>
    </row>
    <row r="75" spans="1:11" x14ac:dyDescent="0.35">
      <c r="B75" s="1" t="s">
        <v>185</v>
      </c>
      <c r="D75" s="26"/>
      <c r="E75" s="27"/>
    </row>
    <row r="76" spans="1:11" x14ac:dyDescent="0.35">
      <c r="B76" s="35" t="s">
        <v>303</v>
      </c>
      <c r="C76" s="35"/>
      <c r="D76" s="35"/>
      <c r="E76" s="35"/>
      <c r="F76" s="35"/>
      <c r="G76" s="35"/>
      <c r="H76" s="35"/>
      <c r="I76" s="35"/>
      <c r="J76" s="35"/>
      <c r="K76" s="35"/>
    </row>
    <row r="77" spans="1:11" x14ac:dyDescent="0.35">
      <c r="A77" s="1">
        <v>5</v>
      </c>
      <c r="B77" s="1" t="s">
        <v>351</v>
      </c>
      <c r="C77" s="26"/>
      <c r="D77" s="26"/>
      <c r="I77" s="26" t="s">
        <v>7</v>
      </c>
      <c r="J77" s="27">
        <v>10000</v>
      </c>
      <c r="K77" s="1" t="s">
        <v>3</v>
      </c>
    </row>
    <row r="78" spans="1:11" x14ac:dyDescent="0.35">
      <c r="B78" s="1" t="s">
        <v>389</v>
      </c>
      <c r="C78" s="26"/>
      <c r="D78" s="29"/>
    </row>
    <row r="79" spans="1:11" x14ac:dyDescent="0.35">
      <c r="B79" s="1" t="s">
        <v>282</v>
      </c>
      <c r="D79" s="26"/>
      <c r="E79" s="27"/>
    </row>
    <row r="80" spans="1:11" x14ac:dyDescent="0.35">
      <c r="B80" s="1" t="s">
        <v>185</v>
      </c>
      <c r="D80" s="26"/>
      <c r="E80" s="27"/>
    </row>
    <row r="81" spans="1:11" x14ac:dyDescent="0.35">
      <c r="B81" s="35" t="s">
        <v>304</v>
      </c>
      <c r="C81" s="35"/>
      <c r="D81" s="35"/>
      <c r="E81" s="35"/>
      <c r="F81" s="35"/>
      <c r="G81" s="35"/>
      <c r="H81" s="35"/>
      <c r="I81" s="35"/>
      <c r="J81" s="35"/>
      <c r="K81" s="35"/>
    </row>
    <row r="82" spans="1:11" x14ac:dyDescent="0.35">
      <c r="A82" s="58"/>
      <c r="B82" s="58"/>
      <c r="C82" s="58"/>
      <c r="D82" s="58"/>
      <c r="E82" s="58"/>
      <c r="F82" s="58"/>
      <c r="G82" s="58"/>
      <c r="H82" s="58"/>
      <c r="I82" s="58"/>
      <c r="J82" s="58"/>
      <c r="K82" s="58"/>
    </row>
    <row r="83" spans="1:11" x14ac:dyDescent="0.35">
      <c r="A83" s="58"/>
      <c r="B83" s="58"/>
      <c r="C83" s="58"/>
      <c r="D83" s="58"/>
      <c r="E83" s="58"/>
      <c r="F83" s="58"/>
      <c r="G83" s="58"/>
      <c r="H83" s="58"/>
      <c r="I83" s="58"/>
      <c r="J83" s="58"/>
      <c r="K83" s="58"/>
    </row>
    <row r="84" spans="1:11" x14ac:dyDescent="0.35">
      <c r="A84" s="58"/>
      <c r="B84" s="58"/>
      <c r="C84" s="58"/>
      <c r="D84" s="58"/>
      <c r="E84" s="58"/>
      <c r="F84" s="58"/>
      <c r="G84" s="58"/>
      <c r="H84" s="58"/>
      <c r="I84" s="58"/>
      <c r="J84" s="58"/>
      <c r="K84" s="58"/>
    </row>
    <row r="85" spans="1:11" x14ac:dyDescent="0.35">
      <c r="A85" s="58"/>
      <c r="B85" s="58"/>
      <c r="C85" s="58"/>
      <c r="D85" s="58"/>
      <c r="E85" s="58"/>
      <c r="F85" s="58"/>
      <c r="G85" s="58"/>
      <c r="H85" s="58"/>
      <c r="I85" s="58"/>
      <c r="J85" s="58"/>
      <c r="K85" s="58"/>
    </row>
    <row r="86" spans="1:11" x14ac:dyDescent="0.35">
      <c r="A86" s="58"/>
      <c r="B86" s="58"/>
      <c r="C86" s="58"/>
      <c r="D86" s="58"/>
      <c r="E86" s="58"/>
      <c r="F86" s="58"/>
      <c r="G86" s="58"/>
      <c r="H86" s="58"/>
      <c r="I86" s="58"/>
      <c r="J86" s="58"/>
      <c r="K86" s="58"/>
    </row>
  </sheetData>
  <mergeCells count="1">
    <mergeCell ref="A1:K1"/>
  </mergeCells>
  <pageMargins left="0.25" right="0.25" top="0.43" bottom="0.22" header="0.3" footer="0.3"/>
  <pageSetup paperSize="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D635EC-53FA-4809-9B34-A3C1E4AFDF6A}">
  <dimension ref="A1:K219"/>
  <sheetViews>
    <sheetView topLeftCell="A203" workbookViewId="0">
      <selection activeCell="B186" sqref="B186:K194"/>
    </sheetView>
  </sheetViews>
  <sheetFormatPr defaultRowHeight="21" x14ac:dyDescent="0.35"/>
  <cols>
    <col min="1" max="1" width="5.5" style="1" customWidth="1"/>
    <col min="2" max="2" width="9" style="1"/>
    <col min="3" max="3" width="6.125" style="1" customWidth="1"/>
    <col min="4" max="4" width="6.625" style="1" customWidth="1"/>
    <col min="5" max="5" width="6" style="1" customWidth="1"/>
    <col min="6" max="6" width="7.75" style="1" customWidth="1"/>
    <col min="7" max="7" width="12.5" style="1" customWidth="1"/>
    <col min="8" max="8" width="11.625" style="1" customWidth="1"/>
    <col min="9" max="9" width="8.375" style="1" customWidth="1"/>
    <col min="10" max="10" width="11.5" style="1" customWidth="1"/>
    <col min="11" max="11" width="6.875" style="1" customWidth="1"/>
    <col min="12" max="16384" width="9" style="1"/>
  </cols>
  <sheetData>
    <row r="1" spans="1:11" ht="26.25" x14ac:dyDescent="0.4">
      <c r="A1" s="99" t="s">
        <v>0</v>
      </c>
      <c r="B1" s="99"/>
      <c r="C1" s="99"/>
      <c r="D1" s="99"/>
      <c r="E1" s="99"/>
      <c r="F1" s="99"/>
      <c r="G1" s="99"/>
      <c r="H1" s="99"/>
      <c r="I1" s="99"/>
      <c r="J1" s="99"/>
      <c r="K1" s="99"/>
    </row>
    <row r="2" spans="1:11" ht="31.5" customHeight="1" x14ac:dyDescent="0.35">
      <c r="A2" s="66" t="s">
        <v>153</v>
      </c>
      <c r="B2" s="66"/>
      <c r="C2" s="67"/>
      <c r="D2" s="67"/>
      <c r="E2" s="67"/>
      <c r="F2" s="68" t="s">
        <v>2</v>
      </c>
      <c r="G2" s="69">
        <f>SUM(G3+G45+G182)</f>
        <v>19261547</v>
      </c>
      <c r="H2" s="70" t="s">
        <v>3</v>
      </c>
    </row>
    <row r="3" spans="1:11" ht="22.5" customHeight="1" x14ac:dyDescent="0.35">
      <c r="A3" s="70" t="s">
        <v>154</v>
      </c>
      <c r="B3" s="66"/>
      <c r="C3" s="68"/>
      <c r="D3" s="67"/>
      <c r="E3" s="67"/>
      <c r="F3" s="68" t="s">
        <v>2</v>
      </c>
      <c r="G3" s="86">
        <f>SUM(H4)</f>
        <v>6065700</v>
      </c>
      <c r="H3" s="70" t="s">
        <v>3</v>
      </c>
      <c r="I3" s="67"/>
    </row>
    <row r="4" spans="1:11" ht="24" customHeight="1" x14ac:dyDescent="0.35">
      <c r="A4" s="66"/>
      <c r="B4" s="70" t="s">
        <v>155</v>
      </c>
      <c r="C4" s="68"/>
      <c r="D4" s="67"/>
      <c r="E4" s="67"/>
      <c r="F4" s="67"/>
      <c r="G4" s="68" t="s">
        <v>2</v>
      </c>
      <c r="H4" s="86">
        <f>SUM(J5,J16,J24,J37)</f>
        <v>6065700</v>
      </c>
      <c r="I4" s="70" t="s">
        <v>3</v>
      </c>
    </row>
    <row r="5" spans="1:11" ht="24.75" customHeight="1" x14ac:dyDescent="0.35">
      <c r="B5" s="23" t="s">
        <v>6</v>
      </c>
      <c r="C5" s="21"/>
      <c r="D5" s="55"/>
      <c r="E5" s="23"/>
      <c r="F5" s="23"/>
      <c r="G5" s="23"/>
      <c r="H5" s="23"/>
      <c r="I5" s="21" t="s">
        <v>7</v>
      </c>
      <c r="J5" s="22">
        <v>3964680</v>
      </c>
      <c r="K5" s="23" t="s">
        <v>3</v>
      </c>
    </row>
    <row r="6" spans="1:11" x14ac:dyDescent="0.35">
      <c r="B6" s="1" t="s">
        <v>226</v>
      </c>
      <c r="E6" s="27"/>
    </row>
    <row r="7" spans="1:11" x14ac:dyDescent="0.35">
      <c r="B7" s="1" t="s">
        <v>228</v>
      </c>
      <c r="E7" s="27"/>
    </row>
    <row r="8" spans="1:11" x14ac:dyDescent="0.35">
      <c r="B8" s="1" t="s">
        <v>227</v>
      </c>
      <c r="E8" s="27"/>
    </row>
    <row r="9" spans="1:11" x14ac:dyDescent="0.35">
      <c r="B9" s="1" t="s">
        <v>229</v>
      </c>
      <c r="E9" s="27"/>
    </row>
    <row r="10" spans="1:11" x14ac:dyDescent="0.35">
      <c r="B10" s="1" t="s">
        <v>230</v>
      </c>
      <c r="E10" s="27"/>
    </row>
    <row r="11" spans="1:11" x14ac:dyDescent="0.35">
      <c r="B11" s="1" t="s">
        <v>231</v>
      </c>
      <c r="E11" s="27"/>
    </row>
    <row r="12" spans="1:11" x14ac:dyDescent="0.35">
      <c r="B12" s="1" t="s">
        <v>232</v>
      </c>
      <c r="E12" s="27"/>
    </row>
    <row r="13" spans="1:11" x14ac:dyDescent="0.35">
      <c r="B13" s="1" t="s">
        <v>102</v>
      </c>
      <c r="E13" s="27"/>
    </row>
    <row r="14" spans="1:11" x14ac:dyDescent="0.35">
      <c r="B14" s="1" t="s">
        <v>236</v>
      </c>
      <c r="E14" s="27"/>
    </row>
    <row r="15" spans="1:11" ht="12.75" customHeight="1" x14ac:dyDescent="0.35">
      <c r="E15" s="27"/>
    </row>
    <row r="16" spans="1:11" x14ac:dyDescent="0.35">
      <c r="B16" s="23" t="s">
        <v>401</v>
      </c>
      <c r="C16" s="21"/>
      <c r="D16" s="63"/>
      <c r="E16" s="23"/>
      <c r="F16" s="23"/>
      <c r="G16" s="23"/>
      <c r="H16" s="23"/>
      <c r="I16" s="21" t="s">
        <v>7</v>
      </c>
      <c r="J16" s="22">
        <v>344400</v>
      </c>
      <c r="K16" s="23" t="s">
        <v>3</v>
      </c>
    </row>
    <row r="17" spans="2:11" x14ac:dyDescent="0.35">
      <c r="B17" s="1" t="s">
        <v>233</v>
      </c>
      <c r="C17" s="26"/>
      <c r="D17" s="27"/>
    </row>
    <row r="18" spans="2:11" x14ac:dyDescent="0.35">
      <c r="B18" s="1" t="s">
        <v>230</v>
      </c>
      <c r="E18" s="27"/>
    </row>
    <row r="19" spans="2:11" x14ac:dyDescent="0.35">
      <c r="B19" s="1" t="s">
        <v>231</v>
      </c>
      <c r="E19" s="27"/>
    </row>
    <row r="20" spans="2:11" x14ac:dyDescent="0.35">
      <c r="B20" s="1" t="s">
        <v>232</v>
      </c>
      <c r="E20" s="27"/>
    </row>
    <row r="21" spans="2:11" x14ac:dyDescent="0.35">
      <c r="B21" s="1" t="s">
        <v>102</v>
      </c>
      <c r="E21" s="27"/>
    </row>
    <row r="22" spans="2:11" x14ac:dyDescent="0.35">
      <c r="B22" s="1" t="s">
        <v>236</v>
      </c>
      <c r="E22" s="27"/>
    </row>
    <row r="23" spans="2:11" ht="13.5" customHeight="1" x14ac:dyDescent="0.35">
      <c r="E23" s="27"/>
    </row>
    <row r="24" spans="2:11" x14ac:dyDescent="0.35">
      <c r="B24" s="24" t="s">
        <v>225</v>
      </c>
      <c r="C24" s="21"/>
      <c r="D24" s="55"/>
      <c r="E24" s="23"/>
      <c r="F24" s="23"/>
      <c r="G24" s="23"/>
      <c r="H24" s="23"/>
      <c r="I24" s="21" t="s">
        <v>7</v>
      </c>
      <c r="J24" s="22">
        <v>1628520</v>
      </c>
      <c r="K24" s="23" t="s">
        <v>3</v>
      </c>
    </row>
    <row r="25" spans="2:11" x14ac:dyDescent="0.35">
      <c r="B25" s="57" t="s">
        <v>352</v>
      </c>
      <c r="C25" s="26"/>
      <c r="D25" s="56"/>
      <c r="H25" s="1" t="s">
        <v>353</v>
      </c>
      <c r="I25" s="26"/>
      <c r="J25" s="27"/>
    </row>
    <row r="26" spans="2:11" x14ac:dyDescent="0.35">
      <c r="B26" s="1" t="s">
        <v>354</v>
      </c>
      <c r="C26" s="26"/>
      <c r="D26" s="56"/>
      <c r="E26" s="56"/>
    </row>
    <row r="27" spans="2:11" x14ac:dyDescent="0.35">
      <c r="B27" s="1" t="s">
        <v>234</v>
      </c>
      <c r="E27" s="27"/>
    </row>
    <row r="28" spans="2:11" x14ac:dyDescent="0.35">
      <c r="B28" s="1" t="s">
        <v>235</v>
      </c>
      <c r="E28" s="27"/>
    </row>
    <row r="29" spans="2:11" x14ac:dyDescent="0.35">
      <c r="B29" s="1" t="s">
        <v>355</v>
      </c>
      <c r="E29" s="27"/>
    </row>
    <row r="30" spans="2:11" x14ac:dyDescent="0.35">
      <c r="B30" s="1" t="s">
        <v>356</v>
      </c>
      <c r="E30" s="27"/>
    </row>
    <row r="31" spans="2:11" x14ac:dyDescent="0.35">
      <c r="B31" s="1" t="s">
        <v>230</v>
      </c>
      <c r="E31" s="27"/>
    </row>
    <row r="32" spans="2:11" x14ac:dyDescent="0.35">
      <c r="B32" s="1" t="s">
        <v>231</v>
      </c>
      <c r="E32" s="27"/>
    </row>
    <row r="33" spans="1:11" x14ac:dyDescent="0.35">
      <c r="B33" s="1" t="s">
        <v>232</v>
      </c>
      <c r="E33" s="27"/>
    </row>
    <row r="34" spans="1:11" x14ac:dyDescent="0.35">
      <c r="B34" s="1" t="s">
        <v>102</v>
      </c>
      <c r="E34" s="27"/>
    </row>
    <row r="35" spans="1:11" x14ac:dyDescent="0.35">
      <c r="B35" s="1" t="s">
        <v>236</v>
      </c>
      <c r="E35" s="27"/>
    </row>
    <row r="36" spans="1:11" x14ac:dyDescent="0.35">
      <c r="E36" s="27"/>
    </row>
    <row r="37" spans="1:11" x14ac:dyDescent="0.35">
      <c r="B37" s="23" t="s">
        <v>156</v>
      </c>
      <c r="C37" s="21"/>
      <c r="D37" s="55"/>
      <c r="E37" s="23"/>
      <c r="F37" s="23"/>
      <c r="G37" s="23"/>
      <c r="H37" s="23"/>
      <c r="I37" s="21" t="s">
        <v>7</v>
      </c>
      <c r="J37" s="22">
        <v>128100</v>
      </c>
      <c r="K37" s="23" t="s">
        <v>3</v>
      </c>
    </row>
    <row r="38" spans="1:11" x14ac:dyDescent="0.35">
      <c r="B38" s="1" t="s">
        <v>367</v>
      </c>
      <c r="D38" s="26"/>
      <c r="E38" s="27"/>
    </row>
    <row r="39" spans="1:11" x14ac:dyDescent="0.35">
      <c r="B39" s="1" t="s">
        <v>237</v>
      </c>
      <c r="D39" s="29"/>
      <c r="E39" s="29"/>
    </row>
    <row r="40" spans="1:11" x14ac:dyDescent="0.35">
      <c r="B40" s="1" t="s">
        <v>230</v>
      </c>
      <c r="E40" s="27"/>
    </row>
    <row r="41" spans="1:11" x14ac:dyDescent="0.35">
      <c r="B41" s="1" t="s">
        <v>231</v>
      </c>
      <c r="E41" s="27"/>
    </row>
    <row r="42" spans="1:11" x14ac:dyDescent="0.35">
      <c r="B42" s="1" t="s">
        <v>232</v>
      </c>
      <c r="E42" s="27"/>
    </row>
    <row r="43" spans="1:11" x14ac:dyDescent="0.35">
      <c r="B43" s="1" t="s">
        <v>102</v>
      </c>
      <c r="E43" s="27"/>
    </row>
    <row r="44" spans="1:11" x14ac:dyDescent="0.35">
      <c r="A44" s="58"/>
      <c r="B44" s="1" t="s">
        <v>236</v>
      </c>
      <c r="E44" s="27"/>
      <c r="K44" s="58"/>
    </row>
    <row r="45" spans="1:11" ht="28.5" customHeight="1" x14ac:dyDescent="0.35">
      <c r="A45" s="70" t="s">
        <v>157</v>
      </c>
      <c r="B45" s="70"/>
      <c r="C45" s="67"/>
      <c r="D45" s="67"/>
      <c r="E45" s="67"/>
      <c r="F45" s="68" t="s">
        <v>2</v>
      </c>
      <c r="G45" s="71">
        <f>SUM(H46+H169)</f>
        <v>7834647</v>
      </c>
      <c r="H45" s="71" t="s">
        <v>158</v>
      </c>
    </row>
    <row r="46" spans="1:11" ht="23.25" x14ac:dyDescent="0.35">
      <c r="A46" s="23"/>
      <c r="B46" s="70" t="s">
        <v>32</v>
      </c>
      <c r="C46" s="67"/>
      <c r="D46" s="20"/>
      <c r="E46" s="67"/>
      <c r="F46" s="67"/>
      <c r="G46" s="68" t="s">
        <v>2</v>
      </c>
      <c r="H46" s="22">
        <f>SUM(H47+H52+H155)</f>
        <v>7644647</v>
      </c>
      <c r="I46" s="71" t="s">
        <v>158</v>
      </c>
      <c r="J46" s="67"/>
    </row>
    <row r="47" spans="1:11" x14ac:dyDescent="0.35">
      <c r="B47" s="23" t="s">
        <v>33</v>
      </c>
      <c r="D47" s="59"/>
      <c r="G47" s="21" t="s">
        <v>7</v>
      </c>
      <c r="H47" s="22">
        <v>80000</v>
      </c>
      <c r="I47" s="22" t="s">
        <v>3</v>
      </c>
    </row>
    <row r="48" spans="1:11" x14ac:dyDescent="0.35">
      <c r="B48" s="23" t="s">
        <v>238</v>
      </c>
      <c r="C48" s="23"/>
      <c r="D48" s="28"/>
      <c r="E48" s="23"/>
      <c r="F48" s="23"/>
      <c r="G48" s="23"/>
      <c r="H48" s="23"/>
      <c r="I48" s="21" t="s">
        <v>7</v>
      </c>
      <c r="J48" s="22">
        <v>80000</v>
      </c>
      <c r="K48" s="22" t="s">
        <v>3</v>
      </c>
    </row>
    <row r="49" spans="1:11" x14ac:dyDescent="0.35">
      <c r="B49" s="39" t="s">
        <v>359</v>
      </c>
      <c r="C49" s="39"/>
      <c r="D49" s="39"/>
      <c r="E49" s="40"/>
      <c r="F49" s="39"/>
      <c r="G49" s="39"/>
      <c r="H49" s="39"/>
      <c r="I49" s="26"/>
    </row>
    <row r="50" spans="1:11" x14ac:dyDescent="0.35">
      <c r="B50" s="34" t="s">
        <v>114</v>
      </c>
      <c r="C50" s="39"/>
      <c r="D50" s="39"/>
      <c r="E50" s="40"/>
      <c r="F50" s="39"/>
      <c r="G50" s="39"/>
      <c r="H50" s="39"/>
      <c r="I50" s="26"/>
    </row>
    <row r="51" spans="1:11" x14ac:dyDescent="0.35">
      <c r="A51" s="58"/>
      <c r="B51" s="34" t="s">
        <v>115</v>
      </c>
      <c r="C51" s="34"/>
      <c r="D51" s="34"/>
      <c r="E51" s="45"/>
      <c r="F51" s="34"/>
      <c r="G51" s="34"/>
      <c r="H51" s="34"/>
      <c r="I51" s="26"/>
      <c r="J51" s="58"/>
      <c r="K51" s="58"/>
    </row>
    <row r="52" spans="1:11" ht="31.5" customHeight="1" x14ac:dyDescent="0.35">
      <c r="B52" s="70" t="s">
        <v>42</v>
      </c>
      <c r="C52" s="67"/>
      <c r="D52" s="67"/>
      <c r="E52" s="67"/>
      <c r="F52" s="67"/>
      <c r="G52" s="68" t="s">
        <v>2</v>
      </c>
      <c r="H52" s="22">
        <f>SUM(J53+J61+J149)</f>
        <v>4542552</v>
      </c>
      <c r="I52" s="71" t="s">
        <v>158</v>
      </c>
    </row>
    <row r="53" spans="1:11" ht="27" customHeight="1" x14ac:dyDescent="0.35">
      <c r="B53" s="70" t="s">
        <v>347</v>
      </c>
      <c r="C53" s="67"/>
      <c r="D53" s="67"/>
      <c r="E53" s="67"/>
      <c r="F53" s="67"/>
      <c r="G53" s="67"/>
      <c r="H53" s="67"/>
      <c r="I53" s="68" t="s">
        <v>2</v>
      </c>
      <c r="J53" s="22">
        <f>SUM(J54)</f>
        <v>1581600</v>
      </c>
      <c r="K53" s="71" t="s">
        <v>158</v>
      </c>
    </row>
    <row r="54" spans="1:11" x14ac:dyDescent="0.35">
      <c r="B54" s="23" t="s">
        <v>243</v>
      </c>
      <c r="C54" s="28"/>
      <c r="D54" s="23"/>
      <c r="E54" s="23"/>
      <c r="F54" s="22"/>
      <c r="G54" s="23"/>
      <c r="H54" s="23"/>
      <c r="I54" s="21" t="s">
        <v>7</v>
      </c>
      <c r="J54" s="55">
        <v>1581600</v>
      </c>
      <c r="K54" s="22" t="s">
        <v>3</v>
      </c>
    </row>
    <row r="55" spans="1:11" x14ac:dyDescent="0.35">
      <c r="B55" s="1" t="s">
        <v>159</v>
      </c>
      <c r="C55" s="59"/>
      <c r="D55" s="27"/>
      <c r="E55" s="57"/>
      <c r="F55" s="27"/>
    </row>
    <row r="56" spans="1:11" x14ac:dyDescent="0.35">
      <c r="B56" s="1" t="s">
        <v>239</v>
      </c>
      <c r="C56" s="59"/>
      <c r="D56" s="27"/>
      <c r="E56" s="57"/>
      <c r="F56" s="27"/>
    </row>
    <row r="57" spans="1:11" x14ac:dyDescent="0.35">
      <c r="A57" s="58"/>
      <c r="B57" s="35" t="s">
        <v>124</v>
      </c>
      <c r="C57" s="35"/>
      <c r="D57" s="35"/>
      <c r="E57" s="36"/>
      <c r="F57" s="35"/>
      <c r="G57" s="35"/>
      <c r="H57" s="35"/>
      <c r="I57" s="35"/>
      <c r="J57" s="58"/>
      <c r="K57" s="58"/>
    </row>
    <row r="58" spans="1:11" x14ac:dyDescent="0.35">
      <c r="A58" s="58"/>
      <c r="B58" s="83" t="s">
        <v>357</v>
      </c>
      <c r="C58" s="35"/>
      <c r="D58" s="35"/>
      <c r="E58" s="36"/>
      <c r="F58" s="35"/>
      <c r="G58" s="35"/>
      <c r="H58" s="35"/>
      <c r="I58" s="35"/>
      <c r="J58" s="58"/>
      <c r="K58" s="58"/>
    </row>
    <row r="59" spans="1:11" x14ac:dyDescent="0.35">
      <c r="A59" s="58"/>
      <c r="B59" s="35" t="s">
        <v>160</v>
      </c>
      <c r="C59" s="84"/>
      <c r="D59" s="85"/>
      <c r="E59" s="37"/>
      <c r="F59" s="37"/>
      <c r="G59" s="37"/>
      <c r="H59" s="37"/>
      <c r="I59" s="37"/>
      <c r="J59" s="37"/>
      <c r="K59" s="58"/>
    </row>
    <row r="60" spans="1:11" x14ac:dyDescent="0.35">
      <c r="A60" s="58"/>
      <c r="B60" s="35" t="s">
        <v>56</v>
      </c>
      <c r="C60" s="84"/>
      <c r="D60" s="85"/>
      <c r="E60" s="37"/>
      <c r="F60" s="37"/>
      <c r="G60" s="37"/>
      <c r="H60" s="37"/>
      <c r="I60" s="37"/>
      <c r="J60" s="37"/>
      <c r="K60" s="58"/>
    </row>
    <row r="61" spans="1:11" ht="24" customHeight="1" x14ac:dyDescent="0.35">
      <c r="B61" s="23" t="s">
        <v>358</v>
      </c>
      <c r="I61" s="21" t="s">
        <v>2</v>
      </c>
      <c r="J61" s="63">
        <f>SUM(J62+J68+J72+J77+J84+J100+J107+J112+J119+J124+J129+J134+J143)</f>
        <v>2950952</v>
      </c>
      <c r="K61" s="23" t="s">
        <v>3</v>
      </c>
    </row>
    <row r="62" spans="1:11" x14ac:dyDescent="0.35">
      <c r="B62" s="23" t="s">
        <v>161</v>
      </c>
      <c r="C62" s="23"/>
      <c r="D62" s="21"/>
      <c r="E62" s="23"/>
      <c r="F62" s="23"/>
      <c r="G62" s="23"/>
      <c r="H62" s="23"/>
      <c r="I62" s="21" t="s">
        <v>7</v>
      </c>
      <c r="J62" s="63">
        <v>14040</v>
      </c>
      <c r="K62" s="23" t="s">
        <v>3</v>
      </c>
    </row>
    <row r="63" spans="1:11" x14ac:dyDescent="0.35">
      <c r="A63" s="26"/>
      <c r="B63" s="1" t="s">
        <v>240</v>
      </c>
      <c r="C63" s="26"/>
      <c r="D63" s="26"/>
      <c r="E63" s="27"/>
    </row>
    <row r="64" spans="1:11" x14ac:dyDescent="0.35">
      <c r="A64" s="26"/>
      <c r="B64" s="1" t="s">
        <v>241</v>
      </c>
      <c r="D64" s="29"/>
      <c r="E64" s="27"/>
    </row>
    <row r="65" spans="1:11" x14ac:dyDescent="0.35">
      <c r="A65" s="26"/>
      <c r="B65" s="1" t="s">
        <v>366</v>
      </c>
      <c r="D65" s="29"/>
      <c r="E65" s="27"/>
    </row>
    <row r="66" spans="1:11" x14ac:dyDescent="0.35">
      <c r="A66" s="26"/>
      <c r="B66" s="1" t="s">
        <v>361</v>
      </c>
      <c r="D66" s="29"/>
      <c r="E66" s="27"/>
    </row>
    <row r="67" spans="1:11" ht="14.25" customHeight="1" x14ac:dyDescent="0.35">
      <c r="A67" s="26"/>
      <c r="D67" s="29"/>
      <c r="E67" s="27"/>
    </row>
    <row r="68" spans="1:11" x14ac:dyDescent="0.35">
      <c r="B68" s="23" t="s">
        <v>162</v>
      </c>
      <c r="C68" s="63"/>
      <c r="D68" s="63"/>
      <c r="E68" s="23"/>
      <c r="F68" s="23"/>
      <c r="G68" s="23"/>
      <c r="H68" s="23"/>
      <c r="I68" s="21" t="s">
        <v>7</v>
      </c>
      <c r="J68" s="25">
        <v>39960</v>
      </c>
      <c r="K68" s="23" t="s">
        <v>3</v>
      </c>
    </row>
    <row r="69" spans="1:11" x14ac:dyDescent="0.35">
      <c r="B69" s="1" t="s">
        <v>242</v>
      </c>
      <c r="C69" s="29"/>
      <c r="D69" s="29"/>
    </row>
    <row r="70" spans="1:11" x14ac:dyDescent="0.35">
      <c r="B70" s="1" t="s">
        <v>360</v>
      </c>
      <c r="C70" s="29"/>
      <c r="D70" s="29"/>
    </row>
    <row r="71" spans="1:11" x14ac:dyDescent="0.35">
      <c r="B71" s="1" t="s">
        <v>361</v>
      </c>
      <c r="C71" s="29"/>
      <c r="D71" s="29"/>
    </row>
    <row r="72" spans="1:11" ht="24" customHeight="1" x14ac:dyDescent="0.35">
      <c r="B72" s="23" t="s">
        <v>163</v>
      </c>
      <c r="C72" s="23"/>
      <c r="D72" s="21"/>
      <c r="E72" s="23"/>
      <c r="F72" s="23"/>
      <c r="G72" s="23"/>
      <c r="H72" s="23"/>
      <c r="I72" s="21" t="s">
        <v>7</v>
      </c>
      <c r="J72" s="25">
        <v>16800</v>
      </c>
      <c r="K72" s="23" t="s">
        <v>3</v>
      </c>
    </row>
    <row r="73" spans="1:11" x14ac:dyDescent="0.35">
      <c r="B73" s="1" t="s">
        <v>164</v>
      </c>
      <c r="C73" s="29"/>
      <c r="D73" s="26"/>
      <c r="E73" s="27"/>
    </row>
    <row r="74" spans="1:11" x14ac:dyDescent="0.35">
      <c r="B74" s="1" t="s">
        <v>165</v>
      </c>
      <c r="C74" s="26"/>
      <c r="D74" s="29"/>
      <c r="E74" s="27"/>
      <c r="F74" s="27"/>
    </row>
    <row r="75" spans="1:11" x14ac:dyDescent="0.35">
      <c r="B75" s="1" t="s">
        <v>166</v>
      </c>
      <c r="C75" s="29"/>
      <c r="D75" s="29"/>
      <c r="E75" s="27"/>
      <c r="F75" s="27"/>
    </row>
    <row r="76" spans="1:11" x14ac:dyDescent="0.35">
      <c r="B76" s="1" t="s">
        <v>361</v>
      </c>
      <c r="C76" s="29"/>
      <c r="D76" s="29"/>
      <c r="E76" s="27"/>
      <c r="F76" s="27"/>
    </row>
    <row r="77" spans="1:11" ht="27" customHeight="1" x14ac:dyDescent="0.35">
      <c r="A77" s="26"/>
      <c r="B77" s="23" t="s">
        <v>167</v>
      </c>
      <c r="C77" s="23"/>
      <c r="D77" s="21"/>
      <c r="E77" s="23"/>
      <c r="F77" s="23"/>
      <c r="G77" s="23"/>
      <c r="H77" s="23"/>
      <c r="I77" s="21" t="s">
        <v>7</v>
      </c>
      <c r="J77" s="22">
        <v>141372</v>
      </c>
      <c r="K77" s="23" t="s">
        <v>3</v>
      </c>
    </row>
    <row r="78" spans="1:11" x14ac:dyDescent="0.35">
      <c r="B78" s="1" t="s">
        <v>168</v>
      </c>
      <c r="C78" s="29"/>
      <c r="D78" s="27"/>
      <c r="E78" s="61"/>
    </row>
    <row r="79" spans="1:11" x14ac:dyDescent="0.35">
      <c r="B79" s="1" t="s">
        <v>169</v>
      </c>
      <c r="C79" s="29"/>
      <c r="D79" s="27"/>
      <c r="E79" s="61"/>
    </row>
    <row r="80" spans="1:11" x14ac:dyDescent="0.35">
      <c r="B80" s="1" t="s">
        <v>361</v>
      </c>
      <c r="C80" s="29"/>
      <c r="D80" s="27"/>
      <c r="E80" s="61"/>
    </row>
    <row r="81" spans="2:11" x14ac:dyDescent="0.35">
      <c r="B81" s="1" t="s">
        <v>362</v>
      </c>
      <c r="E81" s="27"/>
    </row>
    <row r="82" spans="2:11" x14ac:dyDescent="0.35">
      <c r="B82" s="1" t="s">
        <v>231</v>
      </c>
      <c r="E82" s="27"/>
    </row>
    <row r="83" spans="2:11" x14ac:dyDescent="0.35">
      <c r="B83" s="1" t="s">
        <v>232</v>
      </c>
      <c r="E83" s="27"/>
    </row>
    <row r="84" spans="2:11" ht="26.25" customHeight="1" x14ac:dyDescent="0.35">
      <c r="B84" s="23" t="s">
        <v>170</v>
      </c>
      <c r="C84" s="23"/>
      <c r="D84" s="21"/>
      <c r="E84" s="23"/>
      <c r="F84" s="23"/>
      <c r="G84" s="23"/>
      <c r="H84" s="23"/>
      <c r="I84" s="21" t="s">
        <v>7</v>
      </c>
      <c r="J84" s="22">
        <v>831705</v>
      </c>
      <c r="K84" s="23" t="s">
        <v>3</v>
      </c>
    </row>
    <row r="85" spans="2:11" x14ac:dyDescent="0.35">
      <c r="B85" s="23" t="s">
        <v>171</v>
      </c>
      <c r="D85" s="26"/>
      <c r="E85" s="27"/>
      <c r="F85" s="27"/>
    </row>
    <row r="86" spans="2:11" x14ac:dyDescent="0.35">
      <c r="B86" s="1" t="s">
        <v>172</v>
      </c>
      <c r="D86" s="26"/>
      <c r="E86" s="27"/>
      <c r="F86" s="27"/>
    </row>
    <row r="87" spans="2:11" x14ac:dyDescent="0.35">
      <c r="B87" s="1" t="s">
        <v>173</v>
      </c>
      <c r="D87" s="26"/>
      <c r="E87" s="27"/>
    </row>
    <row r="88" spans="2:11" x14ac:dyDescent="0.35">
      <c r="B88" s="1" t="s">
        <v>174</v>
      </c>
      <c r="D88" s="26"/>
      <c r="E88" s="27"/>
    </row>
    <row r="89" spans="2:11" x14ac:dyDescent="0.35">
      <c r="B89" s="1" t="s">
        <v>175</v>
      </c>
      <c r="D89" s="26"/>
      <c r="E89" s="27"/>
    </row>
    <row r="90" spans="2:11" x14ac:dyDescent="0.35">
      <c r="B90" s="1" t="s">
        <v>176</v>
      </c>
      <c r="D90" s="26"/>
      <c r="E90" s="27"/>
      <c r="F90" s="27"/>
    </row>
    <row r="91" spans="2:11" x14ac:dyDescent="0.35">
      <c r="B91" s="1" t="s">
        <v>177</v>
      </c>
      <c r="D91" s="26"/>
      <c r="E91" s="27"/>
    </row>
    <row r="92" spans="2:11" x14ac:dyDescent="0.35">
      <c r="B92" s="1" t="s">
        <v>178</v>
      </c>
      <c r="D92" s="26"/>
      <c r="E92" s="27"/>
    </row>
    <row r="93" spans="2:11" x14ac:dyDescent="0.35">
      <c r="B93" s="1" t="s">
        <v>179</v>
      </c>
      <c r="D93" s="26"/>
      <c r="E93" s="27"/>
    </row>
    <row r="94" spans="2:11" x14ac:dyDescent="0.35">
      <c r="B94" s="1" t="s">
        <v>180</v>
      </c>
      <c r="C94" s="30"/>
      <c r="D94" s="29"/>
      <c r="E94" s="27"/>
      <c r="F94" s="27"/>
    </row>
    <row r="95" spans="2:11" x14ac:dyDescent="0.35">
      <c r="B95" s="1" t="s">
        <v>181</v>
      </c>
      <c r="D95" s="26"/>
      <c r="E95" s="27"/>
    </row>
    <row r="96" spans="2:11" x14ac:dyDescent="0.35">
      <c r="B96" s="1" t="s">
        <v>361</v>
      </c>
      <c r="D96" s="26"/>
      <c r="E96" s="27"/>
    </row>
    <row r="97" spans="1:11" x14ac:dyDescent="0.35">
      <c r="B97" s="1" t="s">
        <v>230</v>
      </c>
      <c r="E97" s="27"/>
    </row>
    <row r="98" spans="1:11" x14ac:dyDescent="0.35">
      <c r="B98" s="1" t="s">
        <v>231</v>
      </c>
      <c r="E98" s="27"/>
    </row>
    <row r="99" spans="1:11" x14ac:dyDescent="0.35">
      <c r="B99" s="1" t="s">
        <v>232</v>
      </c>
      <c r="E99" s="27"/>
    </row>
    <row r="100" spans="1:11" ht="32.25" customHeight="1" x14ac:dyDescent="0.35">
      <c r="B100" s="23" t="s">
        <v>182</v>
      </c>
      <c r="C100" s="23"/>
      <c r="D100" s="21"/>
      <c r="E100" s="23"/>
      <c r="F100" s="23"/>
      <c r="G100" s="23"/>
      <c r="H100" s="23"/>
      <c r="I100" s="21" t="s">
        <v>7</v>
      </c>
      <c r="J100" s="63">
        <v>30000</v>
      </c>
      <c r="K100" s="23" t="s">
        <v>3</v>
      </c>
    </row>
    <row r="101" spans="1:11" x14ac:dyDescent="0.35">
      <c r="B101" s="1" t="s">
        <v>183</v>
      </c>
      <c r="D101" s="59"/>
      <c r="E101" s="29"/>
    </row>
    <row r="102" spans="1:11" x14ac:dyDescent="0.35">
      <c r="B102" s="1" t="s">
        <v>184</v>
      </c>
      <c r="D102" s="26"/>
      <c r="E102" s="27"/>
    </row>
    <row r="103" spans="1:11" x14ac:dyDescent="0.35">
      <c r="B103" s="1" t="s">
        <v>185</v>
      </c>
      <c r="D103" s="26"/>
      <c r="E103" s="27"/>
    </row>
    <row r="104" spans="1:11" ht="24" customHeight="1" x14ac:dyDescent="0.35">
      <c r="A104" s="35"/>
      <c r="B104" s="35" t="s">
        <v>186</v>
      </c>
      <c r="C104" s="35"/>
      <c r="D104" s="35"/>
      <c r="E104" s="35"/>
      <c r="F104" s="35"/>
      <c r="G104" s="35"/>
      <c r="H104" s="35"/>
      <c r="I104" s="35"/>
      <c r="J104" s="35"/>
      <c r="K104" s="35"/>
    </row>
    <row r="105" spans="1:11" ht="24" customHeight="1" x14ac:dyDescent="0.35">
      <c r="A105" s="72"/>
      <c r="B105" s="72"/>
      <c r="C105" s="72"/>
      <c r="D105" s="72"/>
      <c r="E105" s="72"/>
      <c r="F105" s="72"/>
      <c r="G105" s="72"/>
      <c r="H105" s="72"/>
      <c r="I105" s="72"/>
      <c r="J105" s="72"/>
      <c r="K105" s="72"/>
    </row>
    <row r="106" spans="1:11" ht="24" customHeight="1" x14ac:dyDescent="0.35">
      <c r="A106" s="72"/>
      <c r="B106" s="72"/>
      <c r="C106" s="72"/>
      <c r="D106" s="72"/>
      <c r="E106" s="72"/>
      <c r="F106" s="72"/>
      <c r="G106" s="72"/>
      <c r="H106" s="72"/>
      <c r="I106" s="72"/>
      <c r="J106" s="72"/>
      <c r="K106" s="72"/>
    </row>
    <row r="107" spans="1:11" ht="29.25" customHeight="1" x14ac:dyDescent="0.35">
      <c r="B107" s="23" t="s">
        <v>187</v>
      </c>
      <c r="C107" s="23"/>
      <c r="D107" s="21"/>
      <c r="E107" s="23"/>
      <c r="F107" s="23"/>
      <c r="G107" s="23"/>
      <c r="H107" s="23"/>
      <c r="I107" s="21" t="s">
        <v>7</v>
      </c>
      <c r="J107" s="22">
        <v>30000</v>
      </c>
      <c r="K107" s="23" t="s">
        <v>3</v>
      </c>
    </row>
    <row r="108" spans="1:11" x14ac:dyDescent="0.35">
      <c r="B108" s="1" t="s">
        <v>188</v>
      </c>
      <c r="D108" s="26"/>
      <c r="E108" s="27"/>
    </row>
    <row r="109" spans="1:11" x14ac:dyDescent="0.35">
      <c r="B109" s="1" t="s">
        <v>184</v>
      </c>
      <c r="D109" s="26"/>
      <c r="E109" s="27"/>
    </row>
    <row r="110" spans="1:11" x14ac:dyDescent="0.35">
      <c r="B110" s="1" t="s">
        <v>185</v>
      </c>
      <c r="D110" s="26"/>
      <c r="E110" s="27"/>
    </row>
    <row r="111" spans="1:11" x14ac:dyDescent="0.35">
      <c r="B111" s="35" t="s">
        <v>189</v>
      </c>
      <c r="C111" s="35"/>
      <c r="D111" s="35"/>
      <c r="E111" s="35"/>
      <c r="F111" s="35"/>
      <c r="G111" s="35"/>
      <c r="H111" s="35"/>
      <c r="I111" s="35"/>
      <c r="J111" s="35"/>
      <c r="K111" s="35"/>
    </row>
    <row r="112" spans="1:11" x14ac:dyDescent="0.35">
      <c r="B112" s="23" t="s">
        <v>244</v>
      </c>
      <c r="C112" s="23"/>
      <c r="D112" s="21"/>
      <c r="E112" s="23"/>
      <c r="F112" s="23"/>
      <c r="G112" s="23"/>
      <c r="H112" s="23"/>
      <c r="I112" s="21" t="s">
        <v>7</v>
      </c>
      <c r="J112" s="22">
        <v>30000</v>
      </c>
      <c r="K112" s="23" t="s">
        <v>3</v>
      </c>
    </row>
    <row r="113" spans="2:11" x14ac:dyDescent="0.35">
      <c r="B113" s="1" t="s">
        <v>190</v>
      </c>
      <c r="D113" s="26"/>
      <c r="E113" s="27"/>
    </row>
    <row r="114" spans="2:11" x14ac:dyDescent="0.35">
      <c r="B114" s="34" t="s">
        <v>131</v>
      </c>
      <c r="C114" s="34"/>
      <c r="D114" s="34"/>
      <c r="E114" s="45"/>
      <c r="F114" s="34"/>
      <c r="G114" s="45"/>
      <c r="H114" s="47"/>
      <c r="I114" s="26"/>
    </row>
    <row r="115" spans="2:11" x14ac:dyDescent="0.35">
      <c r="B115" s="34" t="s">
        <v>132</v>
      </c>
      <c r="C115" s="34"/>
      <c r="D115" s="34"/>
      <c r="E115" s="45"/>
      <c r="F115" s="34"/>
      <c r="G115" s="45"/>
      <c r="H115" s="47"/>
      <c r="I115" s="26"/>
    </row>
    <row r="116" spans="2:11" x14ac:dyDescent="0.35">
      <c r="B116" s="34" t="s">
        <v>135</v>
      </c>
      <c r="C116" s="34"/>
      <c r="D116" s="45"/>
      <c r="E116" s="34"/>
      <c r="F116" s="34"/>
      <c r="G116" s="34"/>
      <c r="H116" s="47"/>
      <c r="I116" s="26"/>
    </row>
    <row r="117" spans="2:11" x14ac:dyDescent="0.35">
      <c r="B117" s="34" t="s">
        <v>136</v>
      </c>
      <c r="C117" s="34"/>
      <c r="D117" s="45"/>
      <c r="E117" s="34"/>
      <c r="F117" s="34"/>
      <c r="G117" s="34"/>
      <c r="H117" s="47"/>
      <c r="I117" s="26"/>
    </row>
    <row r="118" spans="2:11" x14ac:dyDescent="0.35">
      <c r="B118" s="35" t="s">
        <v>191</v>
      </c>
      <c r="C118" s="35"/>
      <c r="D118" s="35"/>
      <c r="E118" s="35"/>
      <c r="F118" s="35"/>
      <c r="G118" s="35"/>
      <c r="H118" s="35"/>
      <c r="I118" s="35"/>
      <c r="J118" s="35"/>
      <c r="K118" s="35"/>
    </row>
    <row r="119" spans="2:11" x14ac:dyDescent="0.35">
      <c r="B119" s="23" t="s">
        <v>245</v>
      </c>
      <c r="C119" s="23"/>
      <c r="D119" s="21"/>
      <c r="E119" s="23"/>
      <c r="F119" s="23"/>
      <c r="G119" s="23"/>
      <c r="H119" s="23"/>
      <c r="I119" s="21" t="s">
        <v>7</v>
      </c>
      <c r="J119" s="22">
        <v>5000</v>
      </c>
      <c r="K119" s="23" t="s">
        <v>3</v>
      </c>
    </row>
    <row r="120" spans="2:11" x14ac:dyDescent="0.35">
      <c r="B120" s="1" t="s">
        <v>246</v>
      </c>
      <c r="D120" s="26"/>
      <c r="E120" s="27"/>
    </row>
    <row r="121" spans="2:11" x14ac:dyDescent="0.35">
      <c r="B121" s="1" t="s">
        <v>184</v>
      </c>
      <c r="D121" s="26"/>
      <c r="E121" s="27"/>
    </row>
    <row r="122" spans="2:11" x14ac:dyDescent="0.35">
      <c r="B122" s="1" t="s">
        <v>185</v>
      </c>
      <c r="D122" s="26"/>
      <c r="E122" s="27"/>
    </row>
    <row r="123" spans="2:11" x14ac:dyDescent="0.35">
      <c r="B123" s="35" t="s">
        <v>192</v>
      </c>
      <c r="C123" s="35"/>
      <c r="D123" s="35"/>
      <c r="E123" s="35"/>
      <c r="F123" s="35"/>
      <c r="G123" s="35"/>
      <c r="H123" s="35"/>
      <c r="I123" s="35"/>
      <c r="J123" s="35"/>
      <c r="K123" s="35"/>
    </row>
    <row r="124" spans="2:11" x14ac:dyDescent="0.35">
      <c r="B124" s="23" t="s">
        <v>247</v>
      </c>
      <c r="C124" s="23"/>
      <c r="D124" s="21"/>
      <c r="E124" s="23"/>
      <c r="F124" s="23"/>
      <c r="G124" s="23"/>
      <c r="H124" s="23"/>
      <c r="I124" s="21" t="s">
        <v>7</v>
      </c>
      <c r="J124" s="22">
        <v>5000</v>
      </c>
      <c r="K124" s="23" t="s">
        <v>3</v>
      </c>
    </row>
    <row r="125" spans="2:11" x14ac:dyDescent="0.35">
      <c r="B125" s="1" t="s">
        <v>248</v>
      </c>
      <c r="D125" s="26"/>
      <c r="E125" s="27"/>
    </row>
    <row r="126" spans="2:11" x14ac:dyDescent="0.35">
      <c r="B126" s="1" t="s">
        <v>184</v>
      </c>
      <c r="D126" s="26"/>
      <c r="E126" s="27"/>
    </row>
    <row r="127" spans="2:11" x14ac:dyDescent="0.35">
      <c r="B127" s="1" t="s">
        <v>185</v>
      </c>
      <c r="D127" s="26"/>
      <c r="E127" s="27"/>
    </row>
    <row r="128" spans="2:11" x14ac:dyDescent="0.35">
      <c r="B128" s="35" t="s">
        <v>193</v>
      </c>
      <c r="C128" s="35"/>
      <c r="D128" s="35"/>
      <c r="E128" s="35"/>
      <c r="F128" s="35"/>
      <c r="G128" s="35"/>
      <c r="H128" s="35"/>
      <c r="I128" s="35"/>
      <c r="J128" s="35"/>
      <c r="K128" s="35"/>
    </row>
    <row r="129" spans="2:11" x14ac:dyDescent="0.35">
      <c r="B129" s="23" t="s">
        <v>249</v>
      </c>
      <c r="C129" s="23"/>
      <c r="D129" s="21"/>
      <c r="E129" s="23"/>
      <c r="F129" s="23"/>
      <c r="G129" s="23"/>
      <c r="H129" s="23"/>
      <c r="I129" s="21" t="s">
        <v>7</v>
      </c>
      <c r="J129" s="22">
        <v>50000</v>
      </c>
      <c r="K129" s="23" t="s">
        <v>3</v>
      </c>
    </row>
    <row r="130" spans="2:11" x14ac:dyDescent="0.35">
      <c r="B130" s="1" t="s">
        <v>194</v>
      </c>
      <c r="D130" s="26"/>
      <c r="E130" s="27"/>
    </row>
    <row r="131" spans="2:11" x14ac:dyDescent="0.35">
      <c r="B131" s="1" t="s">
        <v>184</v>
      </c>
      <c r="D131" s="26"/>
      <c r="E131" s="27"/>
    </row>
    <row r="132" spans="2:11" x14ac:dyDescent="0.35">
      <c r="B132" s="1" t="s">
        <v>185</v>
      </c>
      <c r="D132" s="26"/>
      <c r="E132" s="27"/>
    </row>
    <row r="133" spans="2:11" x14ac:dyDescent="0.35">
      <c r="B133" s="35" t="s">
        <v>195</v>
      </c>
      <c r="C133" s="35"/>
      <c r="D133" s="35"/>
      <c r="E133" s="35"/>
      <c r="F133" s="35"/>
      <c r="G133" s="35"/>
      <c r="H133" s="35"/>
      <c r="I133" s="35"/>
      <c r="J133" s="35"/>
      <c r="K133" s="35"/>
    </row>
    <row r="134" spans="2:11" x14ac:dyDescent="0.35">
      <c r="B134" s="23" t="s">
        <v>250</v>
      </c>
      <c r="C134" s="23"/>
      <c r="D134" s="21"/>
      <c r="E134" s="23"/>
      <c r="F134" s="23"/>
      <c r="G134" s="23"/>
      <c r="H134" s="23"/>
      <c r="I134" s="21" t="s">
        <v>7</v>
      </c>
      <c r="J134" s="63">
        <v>1737075</v>
      </c>
      <c r="K134" s="23" t="s">
        <v>3</v>
      </c>
    </row>
    <row r="135" spans="2:11" x14ac:dyDescent="0.35">
      <c r="B135" s="1" t="s">
        <v>196</v>
      </c>
      <c r="C135" s="29"/>
      <c r="D135" s="27"/>
      <c r="E135" s="57"/>
      <c r="F135" s="22"/>
      <c r="H135" s="1" t="s">
        <v>197</v>
      </c>
    </row>
    <row r="136" spans="2:11" x14ac:dyDescent="0.35">
      <c r="B136" s="1" t="s">
        <v>198</v>
      </c>
      <c r="C136" s="29"/>
      <c r="D136" s="27"/>
      <c r="E136" s="57"/>
      <c r="F136" s="22"/>
    </row>
    <row r="137" spans="2:11" x14ac:dyDescent="0.35">
      <c r="B137" s="1" t="s">
        <v>199</v>
      </c>
      <c r="C137" s="29"/>
      <c r="D137" s="27"/>
      <c r="E137" s="57"/>
      <c r="F137" s="22"/>
    </row>
    <row r="138" spans="2:11" x14ac:dyDescent="0.35">
      <c r="B138" s="1" t="s">
        <v>361</v>
      </c>
      <c r="C138" s="29"/>
      <c r="D138" s="27"/>
      <c r="E138" s="57"/>
      <c r="F138" s="22"/>
    </row>
    <row r="139" spans="2:11" x14ac:dyDescent="0.35">
      <c r="B139" s="1" t="s">
        <v>230</v>
      </c>
      <c r="E139" s="27"/>
    </row>
    <row r="140" spans="2:11" x14ac:dyDescent="0.35">
      <c r="B140" s="1" t="s">
        <v>231</v>
      </c>
      <c r="E140" s="27"/>
    </row>
    <row r="141" spans="2:11" x14ac:dyDescent="0.35">
      <c r="B141" s="1" t="s">
        <v>232</v>
      </c>
      <c r="E141" s="27"/>
    </row>
    <row r="142" spans="2:11" x14ac:dyDescent="0.35">
      <c r="B142" s="35" t="s">
        <v>200</v>
      </c>
      <c r="C142" s="35"/>
      <c r="D142" s="35"/>
      <c r="E142" s="35"/>
      <c r="F142" s="35"/>
      <c r="G142" s="35"/>
      <c r="H142" s="35"/>
      <c r="I142" s="35"/>
      <c r="J142" s="35"/>
      <c r="K142" s="35"/>
    </row>
    <row r="143" spans="2:11" ht="27" customHeight="1" x14ac:dyDescent="0.35">
      <c r="B143" s="23" t="s">
        <v>364</v>
      </c>
      <c r="C143" s="63"/>
      <c r="D143" s="21"/>
      <c r="E143" s="23"/>
      <c r="F143" s="23"/>
      <c r="G143" s="23"/>
      <c r="H143" s="23"/>
      <c r="I143" s="21" t="s">
        <v>7</v>
      </c>
      <c r="J143" s="63">
        <v>20000</v>
      </c>
      <c r="K143" s="23" t="s">
        <v>3</v>
      </c>
    </row>
    <row r="144" spans="2:11" x14ac:dyDescent="0.35">
      <c r="B144" s="1" t="s">
        <v>201</v>
      </c>
      <c r="C144" s="29"/>
      <c r="D144" s="27"/>
      <c r="E144" s="57"/>
      <c r="F144" s="22"/>
    </row>
    <row r="145" spans="1:11" x14ac:dyDescent="0.35">
      <c r="B145" s="1" t="s">
        <v>184</v>
      </c>
      <c r="D145" s="26"/>
      <c r="E145" s="27"/>
    </row>
    <row r="146" spans="1:11" x14ac:dyDescent="0.35">
      <c r="B146" s="1" t="s">
        <v>185</v>
      </c>
      <c r="D146" s="26"/>
      <c r="E146" s="27"/>
    </row>
    <row r="147" spans="1:11" x14ac:dyDescent="0.35">
      <c r="B147" s="35" t="s">
        <v>202</v>
      </c>
      <c r="C147" s="35"/>
      <c r="D147" s="35"/>
      <c r="E147" s="35"/>
      <c r="F147" s="35"/>
      <c r="G147" s="35"/>
      <c r="H147" s="35"/>
      <c r="I147" s="35"/>
      <c r="J147" s="35"/>
      <c r="K147" s="35"/>
    </row>
    <row r="148" spans="1:11" ht="29.25" customHeight="1" x14ac:dyDescent="0.35">
      <c r="A148" s="72"/>
      <c r="B148" s="53" t="s">
        <v>138</v>
      </c>
      <c r="C148" s="53"/>
      <c r="D148" s="53"/>
      <c r="E148" s="53"/>
      <c r="F148" s="72"/>
      <c r="G148" s="72"/>
      <c r="H148" s="72"/>
      <c r="I148" s="72"/>
      <c r="J148" s="72"/>
      <c r="K148" s="72"/>
    </row>
    <row r="149" spans="1:11" x14ac:dyDescent="0.35">
      <c r="B149" s="23" t="s">
        <v>139</v>
      </c>
      <c r="C149" s="23"/>
      <c r="D149" s="23"/>
      <c r="E149" s="21"/>
      <c r="I149" s="21" t="s">
        <v>2</v>
      </c>
      <c r="J149" s="22">
        <v>10000</v>
      </c>
      <c r="K149" s="24" t="s">
        <v>3</v>
      </c>
    </row>
    <row r="150" spans="1:11" x14ac:dyDescent="0.35">
      <c r="B150" s="39" t="s">
        <v>140</v>
      </c>
      <c r="C150" s="39"/>
      <c r="D150" s="39"/>
      <c r="E150" s="40"/>
      <c r="F150" s="39"/>
      <c r="G150" s="40"/>
      <c r="H150" s="38"/>
      <c r="I150" s="39"/>
      <c r="J150" s="22"/>
    </row>
    <row r="151" spans="1:11" x14ac:dyDescent="0.35">
      <c r="B151" s="34" t="s">
        <v>141</v>
      </c>
      <c r="C151" s="34"/>
      <c r="D151" s="34"/>
      <c r="E151" s="45"/>
      <c r="F151" s="34"/>
      <c r="G151" s="45"/>
      <c r="H151" s="47"/>
      <c r="I151" s="34"/>
      <c r="J151" s="22"/>
    </row>
    <row r="152" spans="1:11" x14ac:dyDescent="0.35">
      <c r="B152" s="34" t="s">
        <v>125</v>
      </c>
      <c r="C152" s="34"/>
      <c r="D152" s="34"/>
      <c r="E152" s="45"/>
      <c r="F152" s="34"/>
      <c r="G152" s="45"/>
      <c r="H152" s="47"/>
      <c r="I152" s="34"/>
      <c r="J152" s="22"/>
    </row>
    <row r="153" spans="1:11" x14ac:dyDescent="0.35">
      <c r="B153" s="34" t="s">
        <v>142</v>
      </c>
      <c r="C153" s="34"/>
      <c r="D153" s="34"/>
      <c r="E153" s="45"/>
      <c r="F153" s="34"/>
      <c r="G153" s="45"/>
      <c r="H153" s="47"/>
      <c r="I153" s="34"/>
      <c r="J153" s="22"/>
    </row>
    <row r="154" spans="1:11" ht="13.5" customHeight="1" x14ac:dyDescent="0.35">
      <c r="D154" s="27"/>
    </row>
    <row r="155" spans="1:11" ht="26.25" customHeight="1" x14ac:dyDescent="0.35">
      <c r="A155" s="1" t="s">
        <v>38</v>
      </c>
      <c r="B155" s="70" t="s">
        <v>68</v>
      </c>
      <c r="C155" s="67"/>
      <c r="D155" s="67"/>
      <c r="E155" s="67"/>
      <c r="F155" s="67"/>
      <c r="G155" s="68" t="s">
        <v>2</v>
      </c>
      <c r="H155" s="22">
        <f>SUM(J157+J159)</f>
        <v>3022095</v>
      </c>
      <c r="I155" s="70" t="s">
        <v>203</v>
      </c>
    </row>
    <row r="156" spans="1:11" x14ac:dyDescent="0.35">
      <c r="B156" s="1" t="s">
        <v>251</v>
      </c>
      <c r="D156" s="26"/>
      <c r="I156" s="21" t="s">
        <v>2</v>
      </c>
      <c r="J156" s="22">
        <f>SUM(J157,J159)</f>
        <v>3022095</v>
      </c>
      <c r="K156" s="23" t="s">
        <v>3</v>
      </c>
    </row>
    <row r="157" spans="1:11" x14ac:dyDescent="0.35">
      <c r="B157" s="1" t="s">
        <v>254</v>
      </c>
      <c r="I157" s="26" t="s">
        <v>7</v>
      </c>
      <c r="J157" s="27">
        <v>60000</v>
      </c>
      <c r="K157" s="1" t="s">
        <v>3</v>
      </c>
    </row>
    <row r="158" spans="1:11" x14ac:dyDescent="0.35">
      <c r="B158" s="1" t="s">
        <v>252</v>
      </c>
    </row>
    <row r="159" spans="1:11" x14ac:dyDescent="0.35">
      <c r="B159" s="1" t="s">
        <v>253</v>
      </c>
      <c r="D159" s="26"/>
      <c r="I159" s="26" t="s">
        <v>7</v>
      </c>
      <c r="J159" s="27">
        <v>2962095</v>
      </c>
      <c r="K159" s="1" t="s">
        <v>3</v>
      </c>
    </row>
    <row r="160" spans="1:11" x14ac:dyDescent="0.35">
      <c r="B160" s="1" t="s">
        <v>204</v>
      </c>
      <c r="C160" s="30"/>
      <c r="D160" s="64"/>
      <c r="E160" s="57"/>
      <c r="F160" s="57"/>
    </row>
    <row r="161" spans="2:11" x14ac:dyDescent="0.35">
      <c r="B161" s="1" t="s">
        <v>205</v>
      </c>
      <c r="C161" s="30"/>
      <c r="D161" s="64"/>
      <c r="E161" s="57"/>
      <c r="F161" s="57"/>
    </row>
    <row r="162" spans="2:11" x14ac:dyDescent="0.35">
      <c r="B162" s="1" t="s">
        <v>206</v>
      </c>
      <c r="C162" s="30"/>
      <c r="D162" s="64"/>
      <c r="E162" s="57"/>
      <c r="F162" s="57"/>
    </row>
    <row r="163" spans="2:11" x14ac:dyDescent="0.35">
      <c r="B163" s="1" t="s">
        <v>207</v>
      </c>
      <c r="C163" s="30"/>
      <c r="D163" s="64"/>
      <c r="E163" s="57"/>
      <c r="F163" s="57"/>
    </row>
    <row r="164" spans="2:11" x14ac:dyDescent="0.35">
      <c r="B164" s="1" t="s">
        <v>208</v>
      </c>
      <c r="C164" s="30"/>
      <c r="D164" s="64"/>
      <c r="E164" s="57"/>
      <c r="F164" s="57"/>
    </row>
    <row r="165" spans="2:11" x14ac:dyDescent="0.35">
      <c r="B165" s="1" t="s">
        <v>230</v>
      </c>
      <c r="E165" s="27"/>
    </row>
    <row r="166" spans="2:11" x14ac:dyDescent="0.35">
      <c r="B166" s="1" t="s">
        <v>231</v>
      </c>
      <c r="E166" s="27"/>
    </row>
    <row r="167" spans="2:11" x14ac:dyDescent="0.35">
      <c r="B167" s="1" t="s">
        <v>232</v>
      </c>
      <c r="E167" s="27"/>
    </row>
    <row r="168" spans="2:11" x14ac:dyDescent="0.35">
      <c r="B168" s="1" t="s">
        <v>368</v>
      </c>
      <c r="C168" s="30"/>
      <c r="D168" s="64"/>
      <c r="E168" s="57"/>
      <c r="F168" s="57"/>
    </row>
    <row r="169" spans="2:11" ht="35.25" customHeight="1" x14ac:dyDescent="0.35">
      <c r="B169" s="70" t="s">
        <v>209</v>
      </c>
      <c r="C169" s="67"/>
      <c r="D169" s="67"/>
      <c r="E169" s="67"/>
      <c r="F169" s="67"/>
      <c r="G169" s="68" t="s">
        <v>2</v>
      </c>
      <c r="H169" s="71">
        <f>SUM(J170+J174+J178)</f>
        <v>190000</v>
      </c>
      <c r="I169" s="70" t="s">
        <v>3</v>
      </c>
    </row>
    <row r="170" spans="2:11" x14ac:dyDescent="0.35">
      <c r="B170" s="1" t="s">
        <v>210</v>
      </c>
      <c r="D170" s="26"/>
      <c r="I170" s="26" t="s">
        <v>7</v>
      </c>
      <c r="J170" s="27">
        <v>150000</v>
      </c>
      <c r="K170" s="1" t="s">
        <v>3</v>
      </c>
    </row>
    <row r="171" spans="2:11" x14ac:dyDescent="0.35">
      <c r="B171" s="1" t="s">
        <v>211</v>
      </c>
      <c r="D171" s="26"/>
      <c r="E171" s="27"/>
    </row>
    <row r="172" spans="2:11" x14ac:dyDescent="0.35">
      <c r="B172" s="34" t="s">
        <v>125</v>
      </c>
      <c r="E172" s="26"/>
      <c r="I172" s="5"/>
    </row>
    <row r="173" spans="2:11" x14ac:dyDescent="0.35">
      <c r="B173" s="34" t="s">
        <v>145</v>
      </c>
      <c r="E173" s="26"/>
    </row>
    <row r="174" spans="2:11" x14ac:dyDescent="0.35">
      <c r="B174" s="1" t="s">
        <v>212</v>
      </c>
      <c r="D174" s="26"/>
      <c r="I174" s="26" t="s">
        <v>7</v>
      </c>
      <c r="J174" s="27">
        <v>20000</v>
      </c>
      <c r="K174" s="1" t="s">
        <v>3</v>
      </c>
    </row>
    <row r="175" spans="2:11" x14ac:dyDescent="0.35">
      <c r="B175" s="1" t="s">
        <v>213</v>
      </c>
    </row>
    <row r="176" spans="2:11" x14ac:dyDescent="0.35">
      <c r="B176" s="34" t="s">
        <v>125</v>
      </c>
      <c r="E176" s="26"/>
      <c r="I176" s="5"/>
    </row>
    <row r="177" spans="1:11" x14ac:dyDescent="0.35">
      <c r="B177" s="34" t="s">
        <v>145</v>
      </c>
      <c r="E177" s="26"/>
    </row>
    <row r="178" spans="1:11" x14ac:dyDescent="0.35">
      <c r="B178" s="1" t="s">
        <v>214</v>
      </c>
      <c r="I178" s="26" t="s">
        <v>7</v>
      </c>
      <c r="J178" s="27">
        <v>20000</v>
      </c>
      <c r="K178" s="1" t="s">
        <v>3</v>
      </c>
    </row>
    <row r="179" spans="1:11" x14ac:dyDescent="0.35">
      <c r="B179" s="1" t="s">
        <v>215</v>
      </c>
    </row>
    <row r="180" spans="1:11" x14ac:dyDescent="0.35">
      <c r="B180" s="34" t="s">
        <v>125</v>
      </c>
      <c r="E180" s="26"/>
      <c r="I180" s="5"/>
    </row>
    <row r="181" spans="1:11" x14ac:dyDescent="0.35">
      <c r="B181" s="34" t="s">
        <v>145</v>
      </c>
      <c r="E181" s="26"/>
    </row>
    <row r="182" spans="1:11" ht="32.25" customHeight="1" x14ac:dyDescent="0.4">
      <c r="A182" s="87" t="s">
        <v>369</v>
      </c>
      <c r="B182" s="88"/>
      <c r="C182" s="79"/>
      <c r="D182" s="89"/>
      <c r="E182" s="89"/>
      <c r="F182" s="90" t="s">
        <v>2</v>
      </c>
      <c r="G182" s="78">
        <f>SUM(G183)</f>
        <v>5361200</v>
      </c>
      <c r="H182" s="88" t="s">
        <v>3</v>
      </c>
    </row>
    <row r="183" spans="1:11" ht="24" customHeight="1" x14ac:dyDescent="0.35">
      <c r="B183" s="70" t="s">
        <v>216</v>
      </c>
      <c r="C183" s="20"/>
      <c r="D183" s="67"/>
      <c r="E183" s="67"/>
      <c r="F183" s="68" t="s">
        <v>2</v>
      </c>
      <c r="G183" s="71">
        <f>SUM(H184)</f>
        <v>5361200</v>
      </c>
      <c r="H183" s="70" t="s">
        <v>3</v>
      </c>
      <c r="I183" s="67"/>
    </row>
    <row r="184" spans="1:11" ht="23.25" x14ac:dyDescent="0.35">
      <c r="B184" s="70" t="s">
        <v>217</v>
      </c>
      <c r="C184" s="20"/>
      <c r="D184" s="91"/>
      <c r="E184" s="67"/>
      <c r="F184" s="67"/>
      <c r="G184" s="68" t="s">
        <v>2</v>
      </c>
      <c r="H184" s="80">
        <f>SUM(J185+J195+J201+J207+J214)</f>
        <v>5361200</v>
      </c>
      <c r="I184" s="70" t="s">
        <v>3</v>
      </c>
    </row>
    <row r="185" spans="1:11" x14ac:dyDescent="0.35">
      <c r="A185" s="1">
        <v>1</v>
      </c>
      <c r="B185" s="1" t="s">
        <v>255</v>
      </c>
      <c r="C185" s="26"/>
      <c r="D185" s="26"/>
      <c r="I185" s="26" t="s">
        <v>7</v>
      </c>
      <c r="J185" s="27">
        <v>5161200</v>
      </c>
      <c r="K185" s="1" t="s">
        <v>3</v>
      </c>
    </row>
    <row r="186" spans="1:11" x14ac:dyDescent="0.35">
      <c r="B186" s="1" t="s">
        <v>218</v>
      </c>
      <c r="D186" s="27"/>
    </row>
    <row r="187" spans="1:11" x14ac:dyDescent="0.35">
      <c r="B187" s="1" t="s">
        <v>219</v>
      </c>
      <c r="C187" s="29"/>
      <c r="D187" s="27"/>
      <c r="E187" s="57"/>
    </row>
    <row r="188" spans="1:11" x14ac:dyDescent="0.35">
      <c r="B188" s="1" t="s">
        <v>220</v>
      </c>
      <c r="C188" s="29"/>
      <c r="D188" s="27"/>
      <c r="E188" s="57"/>
    </row>
    <row r="189" spans="1:11" x14ac:dyDescent="0.35">
      <c r="B189" s="1" t="s">
        <v>363</v>
      </c>
      <c r="C189" s="29"/>
      <c r="D189" s="27"/>
      <c r="E189" s="57"/>
    </row>
    <row r="190" spans="1:11" x14ac:dyDescent="0.35">
      <c r="B190" s="1" t="s">
        <v>365</v>
      </c>
      <c r="C190" s="29"/>
      <c r="D190" s="27"/>
      <c r="E190" s="57"/>
    </row>
    <row r="191" spans="1:11" x14ac:dyDescent="0.35">
      <c r="B191" s="1" t="s">
        <v>230</v>
      </c>
      <c r="E191" s="27"/>
    </row>
    <row r="192" spans="1:11" x14ac:dyDescent="0.35">
      <c r="B192" s="1" t="s">
        <v>231</v>
      </c>
      <c r="E192" s="27"/>
    </row>
    <row r="193" spans="1:11" x14ac:dyDescent="0.35">
      <c r="B193" s="1" t="s">
        <v>232</v>
      </c>
      <c r="E193" s="27"/>
    </row>
    <row r="194" spans="1:11" x14ac:dyDescent="0.35">
      <c r="B194" s="35" t="s">
        <v>221</v>
      </c>
      <c r="C194" s="35"/>
      <c r="D194" s="35"/>
      <c r="E194" s="35"/>
      <c r="F194" s="35"/>
      <c r="G194" s="35"/>
      <c r="H194" s="35"/>
      <c r="I194" s="35"/>
      <c r="J194" s="35"/>
      <c r="K194" s="35"/>
    </row>
    <row r="195" spans="1:11" x14ac:dyDescent="0.35">
      <c r="A195" s="1">
        <v>2</v>
      </c>
      <c r="B195" s="5" t="s">
        <v>371</v>
      </c>
      <c r="C195" s="29"/>
      <c r="D195" s="26"/>
      <c r="I195" s="26" t="s">
        <v>7</v>
      </c>
      <c r="J195" s="27">
        <v>50000</v>
      </c>
      <c r="K195" s="1" t="s">
        <v>3</v>
      </c>
    </row>
    <row r="196" spans="1:11" x14ac:dyDescent="0.35">
      <c r="B196" s="1" t="s">
        <v>372</v>
      </c>
      <c r="C196" s="29"/>
      <c r="D196" s="27"/>
      <c r="E196" s="57"/>
    </row>
    <row r="197" spans="1:11" x14ac:dyDescent="0.35">
      <c r="B197" s="1" t="s">
        <v>373</v>
      </c>
      <c r="C197" s="29"/>
      <c r="D197" s="27"/>
      <c r="E197" s="57"/>
    </row>
    <row r="198" spans="1:11" x14ac:dyDescent="0.35">
      <c r="B198" s="1" t="s">
        <v>363</v>
      </c>
      <c r="C198" s="29"/>
      <c r="D198" s="27"/>
      <c r="E198" s="57"/>
    </row>
    <row r="199" spans="1:11" x14ac:dyDescent="0.35">
      <c r="B199" s="1" t="s">
        <v>365</v>
      </c>
      <c r="C199" s="29"/>
      <c r="D199" s="27"/>
      <c r="E199" s="57"/>
    </row>
    <row r="200" spans="1:11" x14ac:dyDescent="0.35">
      <c r="B200" s="35" t="s">
        <v>370</v>
      </c>
      <c r="C200" s="35"/>
      <c r="D200" s="35"/>
      <c r="E200" s="35"/>
      <c r="F200" s="35"/>
      <c r="G200" s="35"/>
      <c r="H200" s="35"/>
      <c r="I200" s="35"/>
      <c r="J200" s="35"/>
      <c r="K200" s="35"/>
    </row>
    <row r="201" spans="1:11" x14ac:dyDescent="0.35">
      <c r="A201" s="1">
        <v>3</v>
      </c>
      <c r="B201" s="1" t="s">
        <v>374</v>
      </c>
      <c r="C201" s="29"/>
      <c r="D201" s="27"/>
      <c r="I201" s="26" t="s">
        <v>7</v>
      </c>
      <c r="J201" s="27">
        <v>50000</v>
      </c>
      <c r="K201" s="1" t="s">
        <v>3</v>
      </c>
    </row>
    <row r="202" spans="1:11" x14ac:dyDescent="0.35">
      <c r="B202" s="1" t="s">
        <v>376</v>
      </c>
      <c r="C202" s="29"/>
      <c r="D202" s="27"/>
      <c r="E202" s="27"/>
    </row>
    <row r="203" spans="1:11" x14ac:dyDescent="0.35">
      <c r="B203" s="1" t="s">
        <v>375</v>
      </c>
      <c r="C203" s="29"/>
      <c r="D203" s="27"/>
      <c r="E203" s="57"/>
    </row>
    <row r="204" spans="1:11" x14ac:dyDescent="0.35">
      <c r="B204" s="1" t="s">
        <v>363</v>
      </c>
      <c r="C204" s="29"/>
      <c r="D204" s="27"/>
      <c r="E204" s="57"/>
    </row>
    <row r="205" spans="1:11" x14ac:dyDescent="0.35">
      <c r="B205" s="1" t="s">
        <v>365</v>
      </c>
      <c r="C205" s="29"/>
      <c r="D205" s="27"/>
      <c r="E205" s="57"/>
    </row>
    <row r="206" spans="1:11" x14ac:dyDescent="0.35">
      <c r="B206" s="35" t="s">
        <v>222</v>
      </c>
      <c r="C206" s="35"/>
      <c r="D206" s="35"/>
      <c r="E206" s="35"/>
      <c r="F206" s="35"/>
      <c r="G206" s="35"/>
      <c r="H206" s="35"/>
      <c r="I206" s="35"/>
      <c r="J206" s="35"/>
      <c r="K206" s="35"/>
    </row>
    <row r="207" spans="1:11" x14ac:dyDescent="0.35">
      <c r="A207" s="1">
        <v>4</v>
      </c>
      <c r="B207" s="1" t="s">
        <v>378</v>
      </c>
      <c r="C207" s="29"/>
      <c r="D207" s="27"/>
      <c r="I207" s="26" t="s">
        <v>7</v>
      </c>
      <c r="J207" s="27">
        <v>50000</v>
      </c>
      <c r="K207" s="1" t="s">
        <v>3</v>
      </c>
    </row>
    <row r="208" spans="1:11" x14ac:dyDescent="0.35">
      <c r="B208" s="1" t="s">
        <v>377</v>
      </c>
      <c r="C208" s="29"/>
      <c r="D208" s="27"/>
      <c r="E208" s="27"/>
    </row>
    <row r="209" spans="1:11" x14ac:dyDescent="0.35">
      <c r="B209" s="1" t="s">
        <v>363</v>
      </c>
      <c r="C209" s="29"/>
      <c r="D209" s="27"/>
      <c r="E209" s="57"/>
    </row>
    <row r="210" spans="1:11" x14ac:dyDescent="0.35">
      <c r="B210" s="1" t="s">
        <v>365</v>
      </c>
      <c r="C210" s="29"/>
      <c r="D210" s="27"/>
      <c r="E210" s="57"/>
    </row>
    <row r="211" spans="1:11" x14ac:dyDescent="0.35">
      <c r="B211" s="35" t="s">
        <v>223</v>
      </c>
      <c r="C211" s="35"/>
      <c r="D211" s="35"/>
      <c r="E211" s="35"/>
      <c r="F211" s="35"/>
      <c r="G211" s="35"/>
      <c r="H211" s="35"/>
      <c r="I211" s="35"/>
      <c r="J211" s="35"/>
      <c r="K211" s="35"/>
    </row>
    <row r="212" spans="1:11" x14ac:dyDescent="0.35">
      <c r="A212" s="72"/>
      <c r="B212" s="72"/>
      <c r="C212" s="72"/>
      <c r="D212" s="72"/>
      <c r="E212" s="72"/>
      <c r="F212" s="72"/>
      <c r="G212" s="72"/>
      <c r="H212" s="72"/>
      <c r="I212" s="72"/>
      <c r="J212" s="72"/>
      <c r="K212" s="72"/>
    </row>
    <row r="213" spans="1:11" x14ac:dyDescent="0.35">
      <c r="A213" s="72"/>
      <c r="B213" s="72"/>
      <c r="C213" s="72"/>
      <c r="D213" s="72"/>
      <c r="E213" s="72"/>
      <c r="F213" s="72"/>
      <c r="G213" s="72"/>
      <c r="H213" s="72"/>
      <c r="I213" s="72"/>
      <c r="J213" s="72"/>
      <c r="K213" s="72"/>
    </row>
    <row r="214" spans="1:11" x14ac:dyDescent="0.35">
      <c r="A214" s="1">
        <v>5</v>
      </c>
      <c r="B214" s="1" t="s">
        <v>379</v>
      </c>
      <c r="C214" s="73"/>
      <c r="D214" s="74"/>
      <c r="E214" s="75"/>
      <c r="F214" s="75"/>
      <c r="G214" s="75"/>
      <c r="H214" s="75"/>
      <c r="I214" s="26" t="s">
        <v>7</v>
      </c>
      <c r="J214" s="61">
        <v>50000</v>
      </c>
      <c r="K214" s="1" t="s">
        <v>3</v>
      </c>
    </row>
    <row r="215" spans="1:11" x14ac:dyDescent="0.35">
      <c r="B215" s="1" t="s">
        <v>380</v>
      </c>
      <c r="C215" s="73"/>
      <c r="D215" s="74"/>
      <c r="E215" s="75"/>
      <c r="F215" s="75"/>
      <c r="G215" s="75"/>
      <c r="H215" s="75"/>
      <c r="I215" s="26"/>
      <c r="J215" s="61"/>
    </row>
    <row r="216" spans="1:11" x14ac:dyDescent="0.35">
      <c r="A216" s="58"/>
      <c r="B216" s="1" t="s">
        <v>363</v>
      </c>
      <c r="C216" s="62"/>
      <c r="D216" s="60"/>
      <c r="E216" s="65"/>
      <c r="F216" s="58"/>
      <c r="G216" s="58"/>
      <c r="H216" s="58"/>
      <c r="I216" s="58"/>
      <c r="J216" s="58"/>
      <c r="K216" s="58"/>
    </row>
    <row r="217" spans="1:11" x14ac:dyDescent="0.35">
      <c r="A217" s="58"/>
      <c r="B217" s="1" t="s">
        <v>365</v>
      </c>
      <c r="C217" s="62"/>
      <c r="D217" s="60"/>
      <c r="E217" s="65"/>
      <c r="F217" s="58"/>
      <c r="G217" s="58"/>
      <c r="H217" s="58"/>
      <c r="I217" s="58"/>
      <c r="J217" s="58"/>
      <c r="K217" s="58"/>
    </row>
    <row r="218" spans="1:11" x14ac:dyDescent="0.35">
      <c r="B218" s="35" t="s">
        <v>224</v>
      </c>
      <c r="C218" s="35"/>
      <c r="D218" s="35"/>
      <c r="E218" s="35"/>
      <c r="F218" s="35"/>
      <c r="G218" s="35"/>
      <c r="H218" s="35"/>
      <c r="I218" s="35"/>
      <c r="J218" s="35"/>
      <c r="K218" s="35"/>
    </row>
    <row r="219" spans="1:11" x14ac:dyDescent="0.35">
      <c r="A219" s="58"/>
      <c r="C219" s="62"/>
      <c r="D219" s="60"/>
      <c r="E219" s="65"/>
      <c r="F219" s="58"/>
      <c r="G219" s="58"/>
      <c r="H219" s="58"/>
      <c r="I219" s="58"/>
      <c r="J219" s="58"/>
      <c r="K219" s="58"/>
    </row>
  </sheetData>
  <mergeCells count="1">
    <mergeCell ref="A1:K1"/>
  </mergeCells>
  <pageMargins left="0.43" right="0.13" top="0.46" bottom="0.42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4</vt:i4>
      </vt:variant>
    </vt:vector>
  </HeadingPairs>
  <TitlesOfParts>
    <vt:vector size="4" baseType="lpstr">
      <vt:lpstr>บห.การศึกษา</vt:lpstr>
      <vt:lpstr>งานกีฬา</vt:lpstr>
      <vt:lpstr>งานศาสนาวัฒนธรรม</vt:lpstr>
      <vt:lpstr>งานระดับก่อนวัยเรียน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Windows10</dc:creator>
  <cp:lastModifiedBy>Windows10</cp:lastModifiedBy>
  <cp:lastPrinted>2023-08-04T04:44:22Z</cp:lastPrinted>
  <dcterms:created xsi:type="dcterms:W3CDTF">2023-07-19T10:03:07Z</dcterms:created>
  <dcterms:modified xsi:type="dcterms:W3CDTF">2023-08-04T04:49:17Z</dcterms:modified>
</cp:coreProperties>
</file>