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 V115W\งานพี่ปุกกี้\"/>
    </mc:Choice>
  </mc:AlternateContent>
  <xr:revisionPtr revIDLastSave="0" documentId="13_ncr:1_{CBC3EA43-B54F-4B6C-9CA6-94B605FB6F7C}" xr6:coauthVersionLast="47" xr6:coauthVersionMax="47" xr10:uidLastSave="{00000000-0000-0000-0000-000000000000}"/>
  <bookViews>
    <workbookView xWindow="-120" yWindow="-120" windowWidth="20730" windowHeight="11160" activeTab="3" xr2:uid="{CBD5D260-8B75-491D-AD93-7F538E77596B}"/>
  </bookViews>
  <sheets>
    <sheet name="งานป้องกัน 67" sheetId="1" r:id="rId1"/>
    <sheet name="รักษาความสงบ 67" sheetId="2" r:id="rId2"/>
    <sheet name="บห.สป.67" sheetId="3" r:id="rId3"/>
    <sheet name="งานตรวจสอบภายใน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18" i="1"/>
  <c r="H218" i="3"/>
  <c r="H118" i="3"/>
  <c r="F42" i="3"/>
  <c r="H57" i="2"/>
  <c r="H243" i="3"/>
  <c r="F251" i="3"/>
  <c r="F217" i="3" l="1"/>
  <c r="F216" i="3" s="1"/>
  <c r="F215" i="3" s="1"/>
  <c r="H111" i="3"/>
  <c r="F196" i="3"/>
  <c r="F161" i="3"/>
  <c r="G90" i="3"/>
  <c r="F70" i="3"/>
  <c r="F4" i="3"/>
  <c r="F3" i="3" s="1"/>
  <c r="F6" i="4"/>
  <c r="F5" i="4" s="1"/>
  <c r="E3" i="4" s="1"/>
  <c r="F89" i="3" l="1"/>
  <c r="F69" i="3" s="1"/>
  <c r="F68" i="3" s="1"/>
  <c r="F2" i="3" s="1"/>
  <c r="F78" i="2" l="1"/>
  <c r="G48" i="2"/>
  <c r="F31" i="2"/>
  <c r="G5" i="2"/>
  <c r="G4" i="2" s="1"/>
  <c r="G8" i="1"/>
  <c r="F7" i="1" s="1"/>
  <c r="G5" i="1" s="1"/>
  <c r="G3" i="1" s="1"/>
  <c r="F47" i="2" l="1"/>
  <c r="F30" i="2" s="1"/>
  <c r="G29" i="2" s="1"/>
  <c r="G3" i="2" s="1"/>
</calcChain>
</file>

<file path=xl/sharedStrings.xml><?xml version="1.0" encoding="utf-8"?>
<sst xmlns="http://schemas.openxmlformats.org/spreadsheetml/2006/main" count="585" uniqueCount="286">
  <si>
    <t>แผนงานการรักษาความสงบภายใน</t>
  </si>
  <si>
    <t>งานป้องกันและบรรเทาสาธารณภัย</t>
  </si>
  <si>
    <t>รวม</t>
  </si>
  <si>
    <t>บาท</t>
  </si>
  <si>
    <t>1.งบดำเนินงาน</t>
  </si>
  <si>
    <t>หมวดค่าตอบแทนใช้สอยและวัสดุ</t>
  </si>
  <si>
    <t>หมวดค่าใช้สอย</t>
  </si>
  <si>
    <t>ประเภท รายจ่ายเพื่อให้ได้มาซึ่งบริการ</t>
  </si>
  <si>
    <t xml:space="preserve"> -โครงการจ้างเหมาบริการปฏิบัติงานป้องกันและบรรเทาสาธารณภัย</t>
  </si>
  <si>
    <t>ตั้งจ่ายไว้</t>
  </si>
  <si>
    <t xml:space="preserve">   -โดยดำเนินการตามหนังสือกระทรวงมหาดไทย ที่ มท 0808.2/ว 4044 ลงวันที่ 10 กรกฎาคม 2563 </t>
  </si>
  <si>
    <t xml:space="preserve">   เรื่อง หลักเกณฑ์การดำเนินการจ้างเอกชนและการเบิกจ่ายงินค่าจ้างเหมาบริการขององค์กรปกครองส่วนท้องถิ่น</t>
  </si>
  <si>
    <t xml:space="preserve">  -เป็นไปตามระเบียบกระทรวงมหาดไทย ว่าด้วยการรับเงิน การเบิกจ่ายเงิน การฝากเงิน การเก็บรักษาเงิน </t>
  </si>
  <si>
    <t xml:space="preserve">  และการตรวจเงินขององค์กรปกครองส่วนท้องถิ่น พ.ศ. 2547</t>
  </si>
  <si>
    <t>หมวดค่าวัสดุ</t>
  </si>
  <si>
    <t xml:space="preserve"> -</t>
  </si>
  <si>
    <t>วัสดุเครื่องดับเพลิง</t>
  </si>
  <si>
    <t xml:space="preserve">   เพื่อจ่ายเป็นค่าจัดซื้อวัสดุอุปกรณ์ใช้ในงานดับเพลิง เช่น วาล์วน้ำดับเพลิง(เชื่อมกลับรถดับเพลิง) ท่อสายส่งน้ำ      </t>
  </si>
  <si>
    <t>สายดับเพลิง อุปกรณ์ดับไฟป่า สายฉีด ถัง ไม้ตบไฟ ถังดับเพลิง ลูกบอลดับเพลิง น้ำยาเคมีดับเพลิงฯลฯ</t>
  </si>
  <si>
    <t>งานบริหารทั่วไปเกี่ยวกับการรักษาความสงบภายใน</t>
  </si>
  <si>
    <t>1.งบบุคลากร</t>
  </si>
  <si>
    <t>เงินเดือน (ฝ่ายประจำ)</t>
  </si>
  <si>
    <t>ค่าจ้างลูกจ้างประจำ</t>
  </si>
  <si>
    <t>เงินเพิ่มต่าง ๆ ของพนักงานจ้าง</t>
  </si>
  <si>
    <t>2.งบดำเนินงาน</t>
  </si>
  <si>
    <t>แยกเป็น</t>
  </si>
  <si>
    <t>หมวดค่าตอบแทน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</si>
  <si>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</si>
  <si>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ค่าตอบแทนการปฏิบัติงานนอกเวลาราชการ</t>
  </si>
  <si>
    <t xml:space="preserve">   เพื่อจ่ายเป็นเงินช่วยเหลือการศึกษาบุตรของพนักงานเทศบาลและลูกจ้างประจำตามระเบียบกำหนด</t>
  </si>
  <si>
    <t>เรื่อง หลักเกณฑ์การดำเนินการจ้างเอกชนและการเบิกจ่ายงินค่าจ้างเหมาบริการขององค์กรปกครองส่วนท้องถิ่น</t>
  </si>
  <si>
    <t xml:space="preserve"> -เป็นไปตามระเบียบกระทรวงมหาดไทย ว่าด้วยการรับเงิน การเบิกจ่ายเงิน การฝากเงิน การเก็บรักษาเงิน และการตรวจเงิน</t>
  </si>
  <si>
    <t>ขององค์กรปกครองส่วนท้องถิ่น พ.ศ. 2547</t>
  </si>
  <si>
    <t xml:space="preserve"> -เป็นไปตามระเบียบกระทรวงมหาดไทยว่าด้วยค่าใช้จ่ายในการบริหารงานขององค์กรปกครองส่วนท้องถิ่น พ.ศ. 2562</t>
  </si>
  <si>
    <t xml:space="preserve">โครงการจ้างเหมาบริการผู้ปฏิบัติงานการแพทย์ฉุกเฉิน </t>
  </si>
  <si>
    <t xml:space="preserve"> -ประกาศสถาบันการแพทย์ฉุกเฉินแห่งชาติ เรื่อง หลักเกณฑ์การสนับสนุนการดำเนินงานและบริหารจัดการระบบ</t>
  </si>
  <si>
    <t>การแพทย์ฉุกเฉินท้องถิ่น พ.ศ. 2553</t>
  </si>
  <si>
    <t xml:space="preserve">ประเภท รายจ่ายเกี่ยวกับการปฎิบัติราชการที่ไม่เข้าลักษณะรายจ่ายหมวดอื่น   รวม  </t>
  </si>
  <si>
    <t>โครงการฝึกอบรมให้ความรู้ด้านการดับเพลิงเบื้องต้น</t>
  </si>
  <si>
    <t xml:space="preserve"> -เป็นไปตามระเบียบกระทรวงมหาดไทยว่าด้วยค่าใช้จ่ายในการฝึกอบรมของเจ้าหน้าที่ท้องถิ่น พ.ศ.2557</t>
  </si>
  <si>
    <t>โครงการเฝ้าระวังป้องกันและรักษาความสงบเรียบร้อยในชุมชน</t>
  </si>
  <si>
    <t>ทางถนนช่วงเทศบาลสำคัญ เช่น ปีใหม่ สงกรานต์ ตลอดจนการเฝ้าระวังป้องกันสถานที่ราชการฯลฯ</t>
  </si>
  <si>
    <t>โครงการรณรงค์ต่อต้านยาเสพติดในเขตเทศบาลตำบลนาหว้า</t>
  </si>
  <si>
    <t xml:space="preserve">  เพื่อจ่ายเป็นค่าใช้จ่ายตามโครงการรณรงค์ต่อต้านยาเสพติดในเขตเทศบาลตำบลนาหว้า</t>
  </si>
  <si>
    <t>และการแข่งขันกีฬาขององค์กรปกครองส่วนท้องถิ่น พ.ศ. 2564</t>
  </si>
  <si>
    <t>และผู้ปฏิบัติงานการแพทย์ฉุกเฉิน เช่น ถุงมือดับเพลิง เสื้อกันฝน รองเท้าบูทกันน้ำ ฮูดครอบศรีษะ หมวกจราจร ฯลฯ</t>
  </si>
  <si>
    <t>วัสดุอื่น</t>
  </si>
  <si>
    <t xml:space="preserve">   เพื่อจ่ายเป็นค่าจัดซื้อวัสดุอุปกรณ์งานป้องกันและบรรเทาสาธารณภัย เช่น กระบองไฟฟ้า</t>
  </si>
  <si>
    <t>และแบบไฟกระพริบ กระบองไม้ ไม้ตบไฟป่า กุญแจมือ ไฟฉายฯลฯ</t>
  </si>
  <si>
    <t>วัสดุวิทยาศาสตร์หรือการแพทย์</t>
  </si>
  <si>
    <t>งานบริหารทั่วไป</t>
  </si>
  <si>
    <t xml:space="preserve">   เงินเดือน (ฝ่ายการเมือง)</t>
  </si>
  <si>
    <t>.</t>
  </si>
  <si>
    <t>4  ค่าตอบแทนรายเดือนเลขานุการ / ที่ปรึกษานายกเทศมนตรี</t>
  </si>
  <si>
    <t>5  ค่าตอบแทนประธานสภา/รองประธานสภา/สมาชิกสภา/เลขานุการสภา</t>
  </si>
  <si>
    <t>เงินประจำตำแหน่ง</t>
  </si>
  <si>
    <t>2.  งบดำเนินงาน</t>
  </si>
  <si>
    <t>หมวดค่าตอบแทนใช้สอยและวัสดุ      รวม</t>
  </si>
  <si>
    <t>ค่าเบี้ยประชุม</t>
  </si>
  <si>
    <t xml:space="preserve">    เพื่อจ่ายเป็นค่าเบี้ยประชุมให้กับคณะกรรมการในการประชุม</t>
  </si>
  <si>
    <t xml:space="preserve">โครงการจ้างเหมาบริการบุคคลปฏิบัติงานพนักงานขับรถยนต์ส่วนกลาง </t>
  </si>
  <si>
    <t>ค่าจ้างเหมาบริการ</t>
  </si>
  <si>
    <t>ประเภท  รายจ่ายเกี่ยวกับการรับรองและพิธีการ</t>
  </si>
  <si>
    <t>ค่าชดใช้ค่าเสียหายหรือสินไหมทดแทน</t>
  </si>
  <si>
    <t xml:space="preserve">   เพื่อจ่ายเป็นค่าชดใช้ค่าเสียหาย หรือค่าสินไหมทดแทนกรณีที่เทศบาลต้องรับผิดชอบ</t>
  </si>
  <si>
    <t>ค่าพวงมาลัยช่อดอกไม้</t>
  </si>
  <si>
    <t xml:space="preserve">   เพื่อจ่ายเป็นค่าพวงมาลัย ช่อดอกไม้ กระเช้าดอกไม้ พวงมาลา ฯลฯ</t>
  </si>
  <si>
    <t>ค่าลงทะเบียนในการฝึกอบรม</t>
  </si>
  <si>
    <t xml:space="preserve">   เพื่อจ่ายเป็นค่าลงทะเบียนในการอบรมสัมมนาของผู้บริหาร สมาชิกสภาเทศบาล พนักงานและลูกจ้าง</t>
  </si>
  <si>
    <t xml:space="preserve"> เพื่อจ่ายเป็นค่าใช้จ่ายในโครงการยกย่องเชิดชูบุคคลต้นแบบด้านคุณธรรมและจริยธรรมเทศบาลตำบลนาหว้า</t>
  </si>
  <si>
    <t xml:space="preserve"> -ตามระเบียบกระทรวงมหาดไทย ว่าด้วยการเบิกค่าใช้จ่ายในการจัดงาน การจัดกิจกรรมสาธารณะ การส่งเสริมกีฬา</t>
  </si>
  <si>
    <t>โครงการพัฒนาศักยภาพบุคลากรเพื่อเพิ่มประสิทธิภาพในการปฏิบัติงาน</t>
  </si>
  <si>
    <t xml:space="preserve">  เพื่อจ่ายเป็นค่าใช้จ่ายในโครงการพัฒนาศักยภาพบุคลากรเพื่อเพิ่มประสิทธิภาพในการปฏิบัติงาน</t>
  </si>
  <si>
    <t xml:space="preserve"> -เป็นไปตามระเบียบกระทรวงมหาดไทย ว่าด้วยค่าใช้จ่ายในการฝึกอบรมของเจ้าหน้าที่ท้องถิ่น พ.ศ. 2557</t>
  </si>
  <si>
    <t>โครงการเทศบาลตำบลนาหว้าร่วมใจต้านการทุจริตคอรัปชั่น</t>
  </si>
  <si>
    <t xml:space="preserve">  เพื่อจ่ายเป็นค่าใช้จ่ายในโครงการเทศบาลตำบลนาหว้าร่วมใจต้านการทุจริตคอรัปชั่น</t>
  </si>
  <si>
    <t>โครงการฝึกอบรมการส่งเสริมคุณธรรมจริยธรรมบุคลากรองค์กรปกครองส่วนท้องถิ่น</t>
  </si>
  <si>
    <t>เพื่อเสริมสร้างวัฒนธรรมองค์กรสุจริต</t>
  </si>
  <si>
    <t xml:space="preserve"> - เป็นไปตามระเบียบกระทรวงมหาดไทย ว่าด้วยค่าใช้จ่ายในการฝึกอบรมของเจ้าหน้าที่ท้องถิ่น พ.ศ. 2557</t>
  </si>
  <si>
    <t xml:space="preserve">   เพื่อจ่ายเป็นค่าจัดซื้อวัสดุงานบ้านงานครัว เช่น น้ำยาทำความสะอาดพื้น น้ำยาเช็ดกระจก แก้วน้ำฯลฯ</t>
  </si>
  <si>
    <t xml:space="preserve">   เพื่อจ่ายเป็นค่าจัดซื้อวัสดุยานพาหนะและขนส่ง  เช่น แบตเตอรี่ ยางนอก ยางใน หม้อน้ำรถยนต์ ฯลฯ</t>
  </si>
  <si>
    <t xml:space="preserve">  เพื่อจ่ายเป็นค่าจัดซื้อวัสดุการเกษตรชนิดต่างๆ เช่น คราดซี่พรวนดิน จานพรวน สปริงเกอร์ ปุ๋ยฯลฯ</t>
  </si>
  <si>
    <t xml:space="preserve">  เพื่อจ่ายเป็นค่าจัดซื้อวัสดุคอมพิวเตอร์ เช่น ตลับผงหมึกสำหรับเครื่องพิมพแบบเลเซอร์ เมนบอร์ด เมาส์ ฯลฯ</t>
  </si>
  <si>
    <t>หมวดค่าสาธารณูปโภค</t>
  </si>
  <si>
    <t>ค่าไฟฟ้า</t>
  </si>
  <si>
    <t>ค่าน้ำประปาสำนักงาน</t>
  </si>
  <si>
    <t>ค่าโทรศัพท์สำนักงาน</t>
  </si>
  <si>
    <t>ค่าไปรษณีย์</t>
  </si>
  <si>
    <t>3.  งบลงทุน</t>
  </si>
  <si>
    <t>หมวดค่าครุภัณฑ์ที่ดินและสิ่งก่อสร้าง   รวม</t>
  </si>
  <si>
    <t>หมวดค่าครุภัณฑ์</t>
  </si>
  <si>
    <t>ประเภท  ครุภัณฑ์คอมพิวเตอร์หรืออิเล็กทรอนิกส์</t>
  </si>
  <si>
    <t>จัดซื้อเครื่องพิมพ์ดีด</t>
  </si>
  <si>
    <t xml:space="preserve">  เพื่อจ่ายเป็นค่าจัดซื้อเครื่องพิมพ์ดีด  จำนวน 1 เครื่องๆละ  20,000 บาท รายละเอียดดังนี้</t>
  </si>
  <si>
    <t xml:space="preserve"> -แป้นอักษรภาษาไทยมี 46 แป้น (มากกว่าเครื่องทั่วไป 1 แป้น) และแป้นอักษรแถวล่างสุดมี 10 แป้น</t>
  </si>
  <si>
    <t xml:space="preserve"> -ตัวถังและฝาครอบเป็นโลหะผสม แข็งแรงทนทานไม่แตกง่าย ไม่เกิดสนิม เมื่อสีลบเลื่นสามารถพ่นใหม่ได้</t>
  </si>
  <si>
    <t xml:space="preserve"> -เป็นเครื่องพิมพ์ดีดที่พิมพ์ด้วยความเร็วได้คล่องแคล่ว ก้านอักษรไม่ติดขัด เบาแรง เหมาะที่จะใช้งานหนัก</t>
  </si>
  <si>
    <t xml:space="preserve"> -ก้านอักษรเป็นเหล็กสปริง ทนทานต่อการดีดสะบัด ไม่งอพับ ทั้งส่วนบนหรือส่วนล่าง จึงไม่หักตลอดกาล</t>
  </si>
  <si>
    <t xml:space="preserve"> -มีกลไกล็อกกระเช้าหวีทั้งที่อยู่ในสภาพปกติ และเวลากดพิมพ์ อักษาแถวบน(กระเช้าหวีจะเคลื่อนลงได้โดยการกดแป้น</t>
  </si>
  <si>
    <t>สำหรับพิมพ์อักษรแถวบนเท่านั้น</t>
  </si>
  <si>
    <t xml:space="preserve"> -มีความแป๊ปยาว และมีระบบแท็ปเป็นธรรมดา และอัตโนมัติ</t>
  </si>
  <si>
    <t xml:space="preserve"> -ถอดแคร่หรือประกอบแคร่หรือสับแคร่ได้สะดวกรวดเร็ว ตั้งแต่ 13 นิ้วไปจนถึง 24 นิ้ว โดยไม่ต้องใช้เครื่องมือใดๆ ทั้งสิ้น</t>
  </si>
  <si>
    <t xml:space="preserve">  เพื่อจ่ายอุดหนุนงบประมาณโครงการจัดงานรัฐพิธีและงานสำคัญต่างๆ</t>
  </si>
  <si>
    <t xml:space="preserve"> -ระเบียบกระทรวงมหาดไทยว่าด้วยเงินอุดหนุนขององค์กรปกครองส่วนท้องถิ่น พ.ศ. 2559 และแก้ไขเพิ่มเติมถึง(ฉบับที่ 2)</t>
  </si>
  <si>
    <t>พ.ศ. 2563</t>
  </si>
  <si>
    <t xml:space="preserve"> -หนังสือกระทรวงมหาดไทย ด่วนที่สุด ที่ มท 0808.2/ว 5426 ลงวันที่ 24 กันยายน 2561</t>
  </si>
  <si>
    <t xml:space="preserve"> -หนังสือกระทรวงมหาดไทย ด่วนที่สุด ที่ มท 080.2/ว 6192 ลงวันที่ 15 ตุลาคม 2562</t>
  </si>
  <si>
    <t xml:space="preserve"> -หนังสือกระทรวงมหาดไทย ด่วนที่สุด ที่ มท 0808.2/ว 4750 ลงวันที่ 14 สิงหาคม 2563</t>
  </si>
  <si>
    <t>จำนวน</t>
  </si>
  <si>
    <t xml:space="preserve"> -หนังสือกรมส่งเสริมการปกคองส่วนท้องถิ่น ที่  มท 0808.2/ว 1317 ลงวันที่  28 มีนาคม 2566</t>
  </si>
  <si>
    <t xml:space="preserve">  -เป็นไปตามระเบียบกระทรวงมหาดไทยว่าด้วยค่าใช้จ่ายในการบริหารงานของ อปท. พ.ศ. 2562</t>
  </si>
  <si>
    <t>เงินเดือนข้าราชการ หรือพนักงานส่วนท้องถิ่น</t>
  </si>
  <si>
    <t xml:space="preserve"> </t>
  </si>
  <si>
    <t xml:space="preserve"> -เป็นไปตามพระราชบัญญัติระเบียบบริหารงานบุคคลส่วนท้องถิ่น พ.ศ. 2542</t>
  </si>
  <si>
    <t xml:space="preserve"> -เป็นไปตามแผนอัตรากำลัง 3 ปี (พ.ศ. 2567-2569) ของเทศบาลตำบลนาหว้า</t>
  </si>
  <si>
    <t>ค่าตอบแทนพนักงานจ้าง</t>
  </si>
  <si>
    <t>ค่าป่วยการอาสาสมัครป้องกันภัยฝ่ายพลเรือน</t>
  </si>
  <si>
    <t xml:space="preserve">   เพื่อจ่ายเป็นค่าป่วยการชดเชยการงานหรือเวลาที่เสียไปให้แก่อาสาสมัครป้องกันภัยฝ่ายพลเรือน กรณีได้รับคำสั่ง</t>
  </si>
  <si>
    <t>ให้ปฏิบัติหน้าที่งานการป้องกันและบรรเทาสาธารณภัยหรือการรักษาความสงบเรียบร้อยของประชาชนตามกฎหมาย</t>
  </si>
  <si>
    <t xml:space="preserve"> -เป็นไปตามระเบียบกระทรวงมหาดไทยว่าด้วยการเบิกค่าใช้จ่ายให้แก่อาสาสมัครป้องกันภัยฝ่ายพลเรือน</t>
  </si>
  <si>
    <t>ขององค์กรปกครองส่วนท้องถิ่น พ.ศ. 2560</t>
  </si>
  <si>
    <t xml:space="preserve">   เพื่อจ่ายเป็นค่าตอบแทนพนักงานจ้างตามภารกิจและพนักงานจ้างทั่วไป รวมถึงเงินปรับปรุงค่าตอบแทน </t>
  </si>
  <si>
    <t xml:space="preserve"> -เป็นไปตามระเบียบกระทรวงมหาดไทย ว่าด้วยการเบิกจ่ายเงินตอบแทนการปฏิบัติงานนอกเวลาราชการ </t>
  </si>
  <si>
    <t xml:space="preserve">  ของ  อปท. พ.ศ.2559</t>
  </si>
  <si>
    <t xml:space="preserve"> -เป็นไปตามระเบียบกระทรวงมหาดไทย ว่าด้วยเงินสวัสดิการเกี่ยวกับการศึกษาบุตรของ อปท. พ.ศ.2563</t>
  </si>
  <si>
    <t xml:space="preserve"> -เป็นไปตามหนังสือ กรมบัญชีกลาง ด่วนที่สุด ที่ กค 0422.3/ว 257 ลงวันที่ 28 มิถุนายน 2559</t>
  </si>
  <si>
    <t xml:space="preserve"> (ปรากฎตามแผนพัฒนาท้องถิ่น พ.ศ. 2566-2570  ลำดับที่ 3 หน้า 37)</t>
  </si>
  <si>
    <t>(ปรากฎตามแผนพัฒนาท้องถิ่น (2566-2570) ลำดับที่ 2 หน้า 37)</t>
  </si>
  <si>
    <t xml:space="preserve"> -โดยดำเนินการตามหนังสือส่งเสริมการปกครองท้องถิ่น ด่วนที่สุด ที่  มท 0805.5/ว 1634  ลงวันที่ 22 ก.ย.2557</t>
  </si>
  <si>
    <t xml:space="preserve"> -เป็นไปตามหนังสือกรมส่งเสริมการปกครองท้องถิ่น ด่วนที่สุด ที่ มท 0810.4/ว 4024 ลงวันที่ 28 ธันวาคม 2563</t>
  </si>
  <si>
    <t>การส่งเสริมกีฬา และการแข่งขันกีฬาขององค์กรปกครองส่วนท้องถิ่น พ.ศ. 2564</t>
  </si>
  <si>
    <t xml:space="preserve"> -เป็นไปตามระเบียบกระทรวงมหาดไทย ว่าด้วยการเบิกค่าใช้จ่ายในการจัดงาน การจัดกิจกรรมสาธารณะ </t>
  </si>
  <si>
    <t>สำลี  แอลกอฮอล์  น้ำยาต่างๆ เป็นต้น</t>
  </si>
  <si>
    <t xml:space="preserve">    เพื่อจ่ายเป็นค่าจัดซื้อวัสดุวิทยาศาสตร์หรือการแพทย์ เช่น ยาและเวชภัณฑ์ต่างๆ หน้ากากอนามัย ถุงมืออนามัย </t>
  </si>
  <si>
    <t xml:space="preserve"> -เป็นไปตามระเบียบกระทรวงมหาดไทยว่าด้วยการเบิกจ่ายค่าวัสดุเครื่องแต่งกายของเจ้าหน้าที่ท้องถิ่น พ.ศ.2560</t>
  </si>
  <si>
    <t xml:space="preserve"> -หนังสือกระทรวงมหาดไทย ที่ มท 0810.3/ว 7509 ลงวันที่  7  ตุลาคม 2565</t>
  </si>
  <si>
    <t>งานควบคุมภายในและการตรวจสอบภายใน</t>
  </si>
  <si>
    <t xml:space="preserve">   งบบุคลากร</t>
  </si>
  <si>
    <t xml:space="preserve">   เงินเดือน (ฝ่ายประจำ)</t>
  </si>
  <si>
    <t>1 เงินเดือนนายก/รองนายกองค์กรปกครองส่วนท้องถิ่น</t>
  </si>
  <si>
    <t xml:space="preserve"> -เป็นไปตามระเบียบกระทรวงมหาดไทยว่าด้วยเงินเดือน เงินค่าตอบแทนและประโยชน์ตอบแทนอย่างอื่น ของนายกเทศมนตรี</t>
  </si>
  <si>
    <t>รองนายกเทศมนตรี ประธานสภาเทศบาล รองประธานสภาเทศบาล สมาชิกสภาเทศบาล เลขานุการนายกเทศมนตรี</t>
  </si>
  <si>
    <t>ที่ปรึกษานายกเทศมนตรีและการจ่ายค่าเบี้ยประชุมกรรมการสภาเทศบาล พ.ศ. 2554 และที่แก้ไขเพิ่มเติม</t>
  </si>
  <si>
    <t>2  ค่าตอบแทนประจำตำแหน่งนายก/รองนายกองค์กรปกครองส่วนท้องถิ่น</t>
  </si>
  <si>
    <t>3  ค่าตอบแทนรายเดือนนายก/รองนายกองค์กรปกครองส่วนท้องถิ่น</t>
  </si>
  <si>
    <t xml:space="preserve">   เพื่อจ่ายเป็นเงินประโยชน์ตอบแทนอื่นกรณีพิเศษให้แก่พนักงานเทศบาล ลูกจ้างประจำ พนักงานจ้าง จำนวน 1 เท่า</t>
  </si>
  <si>
    <t>ของอัตราเงินเดือนต่อคน</t>
  </si>
  <si>
    <t xml:space="preserve"> -เป็นไปตามระเบียบกระทรวงมหาดไทยว่าด้วยการกำหนดเงินประโยชน์ตอบแทนอื่นเป็นกรณีพิเศษอันมีลักษณะเป็นเงินรางวัล</t>
  </si>
  <si>
    <t>ประจำปีแก่พนักงานส่วนท้องถิ่นให้เป็นรายจ่ายอื่นขององค์กรปกครองส่วนท้องถิ่น พ.ศ. 2557</t>
  </si>
  <si>
    <t>โครงการจ้างเหมาบริการทำความสะอาดอาคารสำนักงาน</t>
  </si>
  <si>
    <t xml:space="preserve"> -หนังสือกระทรวงมหาดไทย ด่วนที่สุด ที่ มท 0808.2/ว 7302 ลงวันที่ 30 กันยายน 2565</t>
  </si>
  <si>
    <t xml:space="preserve">   เพื่อจ่ายเป็นค่าถ่ายเอกสาร ค่าเช่าเครื่องถ่ายเอกสาร ค่าเย็บหนังสือหรือเข้าปกหนังสือ ค่าซักฟอก ค่าเช่าทรัพย์สิน</t>
  </si>
  <si>
    <t xml:space="preserve">   เพื่อจ่ายเป็นค่าจัดซื้อวัสดุเชื้อเพลิงและหล่อลื่น เช่น แก๊สหุงต้ม น้ำมันเชื้อเพลิง น้ำมันเครื่อง น้ำมันเกียร์ฯลฯ</t>
  </si>
  <si>
    <t xml:space="preserve">   เพื่อจ่ายเป็นค่ากระแสไฟฟ้าของสำนักงาน บ้านพักพนักงานเทศบาล และสถานีสูบน้ำดับเพลิง เทศบาลตำบลนาหว้า</t>
  </si>
  <si>
    <t xml:space="preserve">   เพื่อจ่ายเป็นค่าน้ำประปาที่ใช้ในสำนักงาน </t>
  </si>
  <si>
    <t xml:space="preserve">   เพื่อจ่ายเป็นค่าบริการโทรศัพท์สำนักงาน ค่าโทรศัพท์เคลื่อนที่ และค่าใช้จ่ายเพื่อให้ได้ใช้บริการดังกล่าว และรวมถึง</t>
  </si>
  <si>
    <t>ค่าใช้จ่ายที่เกิดขึ้นเกี่ยวกับการใช้บริการฯลฯ</t>
  </si>
  <si>
    <t xml:space="preserve">   เพื่อจ่ายเป็นค่าไปรษณีย์ ค่าธนาณัติ ค่าดวงตราไปรษณียากร ค่าธรรมเนียมการโอนเงินฯลฯ</t>
  </si>
  <si>
    <t>ค่าใช้จ่ายในการเดินทางไปราชการ</t>
  </si>
  <si>
    <t>โครงการการยกย่องเชิดชูบุคคลต้นแบบด้านคุณธรรมและจริยธรรมเทศบาลตำบลนาหว้า    จำนวน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</si>
  <si>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</si>
  <si>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</si>
  <si>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</si>
  <si>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</si>
  <si>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</si>
  <si>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วัสดุน้ำมันเชื้อเพลิงและหล่อลื่น</t>
  </si>
  <si>
    <t>วัสดุการเกษตร</t>
  </si>
  <si>
    <t>วัสดุคอมพิวเตอร์</t>
  </si>
  <si>
    <t xml:space="preserve">หมวดเงินอุดหนุน   </t>
  </si>
  <si>
    <t xml:space="preserve">  -อุดหนุนโครงการจัดงานรัฐพิธีและงานสำคัญต่างๆ</t>
  </si>
  <si>
    <t>ค่าธรรมเนียมต่างๆ ค่าเบี้ยประกัน ค่าใช้จ่ายในการดำเนินคดีในชั้นศาลหรืออนุญาโตตุลาการ ค่าบริการกำจัดปลวก ค่าจ้าง</t>
  </si>
  <si>
    <t>เหมาที่มีลักษณะการจ้างทำเพื่อให้ได้มาซึ่งป้ายประชาสัมพันธ์ที่ไม่มีลักษณะเป็นสิ่งก่อสร้าง ค่าติดตั้งเครื่องรับสัญญาณต่างๆฯลฯ</t>
  </si>
  <si>
    <t xml:space="preserve">  เพื่อจ่ายเป็นค่าใช้จ่ายโครงการจ้างเหมาบริการบุคคลปฏิบัติงานพนักงานขับรถยนต์ส่วนกลาง   จำนวน   1 ราย </t>
  </si>
  <si>
    <t xml:space="preserve">     เพื่อจ่ายเป็นค่าเงินเดือนนายกเทศมนตรี  รองนายกเทศมนตรี  จำนวน  12  เดือน</t>
  </si>
  <si>
    <t xml:space="preserve">      เพื่อจ่ายเป็นค่าตอบแทนประจำตำแหน่งรายเดือนนายกเทศมนตรีและรองนายกเทศมนตรี จำนวน  12  เดือน</t>
  </si>
  <si>
    <t xml:space="preserve">      เพื่อจ่ายเป็นค่าตอบแทนรายเดือนนายกเทศมนตรีและรองนายกเทศมนตรี   จำนวน  12  เดือน</t>
  </si>
  <si>
    <t xml:space="preserve">       เพื่อจ่ายเป็นค่าตอบแทนรายเดือนลขานุการนายกเทศมนตรีและที่ปรึกษานายกเทศมนตรี   จำนวน  12  เดือน </t>
  </si>
  <si>
    <t>องค์กรปกครองส่วนท้องถิ่น   จำนวน  12  เดือน</t>
  </si>
  <si>
    <t>จำนวน  12  เดือน</t>
  </si>
  <si>
    <t>จำนวน  9  อัตรา  จำนวน  12  เดือน</t>
  </si>
  <si>
    <t xml:space="preserve">       เพื่อจ่ายเป็นเงินเดือน รวมถึงเงินเลื่อนขั้นเงินเดือนประจำปีให้แก่พนักงานเทศบาลสำนักปลัดเทศบาล   </t>
  </si>
  <si>
    <t xml:space="preserve">      เพื่อจ่ายเป็นค่าตอบแทนพนักงานจ้างตามภารกิจและพนักงานจ้างทั่วไป รวมถึงเงินปรับปรุงค่าตอบแทนของ</t>
  </si>
  <si>
    <t>พนักงานจ้างตามภารกิจ  จำนวน 2  อัตรา และพนักงานจ้างทั่วไป  จำนวน  3 อัตรา  จำนวน 12  เดือน</t>
  </si>
  <si>
    <t xml:space="preserve">    เพื่อจ่ายเป็นเงินเพิ่มค่าครองชีพชั่วคราวของพนักงานจ้างทั่วไปของสำนักปลัดเทศบาล  จำนวน  3  อัตรา</t>
  </si>
  <si>
    <t>เงินช่วยเหลือการศึกษาบุตรข้าราชการ/พนักงาน/ลูกจ้างประจำ</t>
  </si>
  <si>
    <t xml:space="preserve"> -เป็นไปตามระเบียบมหาดไทยว่าด้วยค่าใช้จ่ายในการบริหารงานขององค์กรปกครองส่วนท้องถิ่น พ.ศ. 2562</t>
  </si>
  <si>
    <t xml:space="preserve"> -ค่ารับรอง</t>
  </si>
  <si>
    <t xml:space="preserve"> -เป็นไปตามระเบียบกระทรวงมหาดไทย ว่าด้วยการเบิกค่าใช้จ่ายในการบริหารงานของ อปท. พ.ศ.2562</t>
  </si>
  <si>
    <t xml:space="preserve"> -หนังสือกระทรวงมหาดไทย ที่ มท 0810.3/ว 1239   ลงวันที่  21  กุมภาพันธ์ 2565</t>
  </si>
  <si>
    <t xml:space="preserve"> -เป็นไปตามระเบียบกระทรวงมหาดไทย   ว่าด้วยค่าใช้จ่ายในการเดินทางไปราชการของเจ้าหน้าที่ท้องถิ่น </t>
  </si>
  <si>
    <t>พ.ศ.2555  และที่แก้ไขเพิ่มเติม</t>
  </si>
  <si>
    <t xml:space="preserve"> -หนังสือกระทรวงมหาดไทย ที่ มท 0808.2/ว 4657 ลงวันที่ 30  มิถุนายน 2565</t>
  </si>
  <si>
    <t xml:space="preserve"> -เป็นไปตามระเบียบกระทรวงมหาดไทย   ว่าด้วยค่าใช้จ่ายในการฝึกอบรมและการเข้ารับการฝึกอบรมของ</t>
  </si>
  <si>
    <t xml:space="preserve"> ของเจ้าหน้าที่ท้องถิ่น พ.ศ.2557</t>
  </si>
  <si>
    <t xml:space="preserve"> -เป็นไปตามระเบียบกระทรวงมหาดไทยว่าด้วยการเบิกค่าใช้จ่ายในการบริหารงานของ อปท. พ.ศ. 2562</t>
  </si>
  <si>
    <t xml:space="preserve">  ที่ได้รับอนุมัติให้เดินทางไปราชการ เช่น ค่าเบี้ยเลี้ยงเดินทาง ค่าพาหนะ ค่าเช่าที่พัก ฯลฯ</t>
  </si>
  <si>
    <t xml:space="preserve">       เพื่อจ่ายเป็นค่าใช้จ่ายในการเดินทางไปราชการในราชอาณาจักรหรือนอกราชอาณาจักร ให้แก่เจ้าหน้าที่</t>
  </si>
  <si>
    <t xml:space="preserve"> (ปรากฎตามแผนพัฒนาท้องถิ่น (พ.ศ.2566-2570) (เพิ่มเติม) ครั้งที่ 2/2565   หน้า 3 ข้อ  1)</t>
  </si>
  <si>
    <t xml:space="preserve"> (ปรากฎตามแผนพัฒนาท้องถิ่น (พ.ศ.2566-2570) (เพิ่มเติม) ครั้งที่ 2/2565   หน้า 4  ข้อ 2 )</t>
  </si>
  <si>
    <t xml:space="preserve"> (ปรากฎตามแผนพัฒนาท้องถิ่น (พ.ศ.2566-2570) (เพิ่มเติม) ครั้งที่ 2/2565  หน้า 5  ข้อ 3)</t>
  </si>
  <si>
    <t xml:space="preserve">   เพื่อจ่ายเป็นค่าซ่อมแซมบำรุงรักษาทรัพย์สินของเทศบาลตำบลนาหว้า  เพื่อให้สามารถใช้งานได้ตามปกติ  </t>
  </si>
  <si>
    <t xml:space="preserve">  -เป็นไปตามพระราชบัญญัติกำหนดแผนและขั้นตอนการกระจายอำนาจให้แก่องค์กรปกครองส่วนท้องถิ่น พ.ศ.2542</t>
  </si>
  <si>
    <t xml:space="preserve"> -หนังสือกรมส่งเสริมการปกครองท้องถิ่น ที่ มท 0808.2/ว 1095   ลงวันที่  28  พฤษภาคม  2564</t>
  </si>
  <si>
    <t xml:space="preserve"> ประเภท ค่าบำรุงรักษาและซ่อมแซม</t>
  </si>
  <si>
    <t xml:space="preserve"> -ค่าซ่อมแซมบำรุงรักษาทรัพย์สิน</t>
  </si>
  <si>
    <t xml:space="preserve">   เพื่อจ่ายเป็นค่าจัดซื้อวัสดุสำนักงานชนิดต่างๆ เช่น กระดาษ หมึก ตลับผงหมึก ปากกา  ดินสอ  สมุด  ซองเอกสาร </t>
  </si>
  <si>
    <t xml:space="preserve">   น้ำยาลบคำผิด แฟ้ม ลวดเย็บกระดาษ เทปกาว สิ่งพิมพ์ที่ได้จากการซื้อหรือจ้างพิมพ์วารสาร ฯลฯ</t>
  </si>
  <si>
    <t xml:space="preserve"> -หนังสือกรมส่งเสริมการปกครองท้องถิ่น ที่ มท 0808.2/ว 1317  ลงวันที่ 28  มีนาคม  2566</t>
  </si>
  <si>
    <t xml:space="preserve">  เพื่อจ่ายเป็นค่าวัสดุก่อสร้างชนิดต่างๆ เช่น ค้อน จอบเสียมท่อน้ำและอุปกรณ์ประปา ไม้ต่างๆ ทราย ปูนซีเมนต์</t>
  </si>
  <si>
    <t xml:space="preserve">  เพื่อจ่ายเป็นค่าอุปกรณ์ไฟฟ้าและวิทยุต่างๆ เช่น หลอดไฟ สวิตซ์ ปลั๊ก ฟิวส์ เบรกเกอร์  คอยส์ เทปพันสายไฟฯลฯ</t>
  </si>
  <si>
    <t xml:space="preserve">    เพื่อจ่ายเป็นเงินเดือน รวมถึงเงินเลื่อนขั้นเงินเดือนประจำปีให้แก่พนักงานเทศบาล จำนวน  3 อัตรา</t>
  </si>
  <si>
    <t xml:space="preserve">จำนวน  12  เดือน    </t>
  </si>
  <si>
    <t>จำนวน  1  อัตรา   จำนวน   12  เดือน</t>
  </si>
  <si>
    <t xml:space="preserve">   เพื่อจ่ายเป็นเงินประจำตำแหน่งรายเดือนให้แก่พนักงานเทศบาลที่มีสิทธิ์ </t>
  </si>
  <si>
    <t xml:space="preserve">    เพื่อจ่ายเป็นเงินเดือนของลูกจ้างประจำตำแหน่งพนักงานดับเพลิง จำนวน  2 อัตรา จำนวน  12 เดือน</t>
  </si>
  <si>
    <t>พนักงานจ้างตามภารกิจ  จำนวน  1  อัตรา และพนักงานจ้างทั่วไป  จำนวน 2  อัตรา  จำนวน  12  เดือน</t>
  </si>
  <si>
    <t xml:space="preserve">  เพื่อจ่ายเป็นเงินเพิ่มค่าครองชีพชั่วคราวของพนักงานจ้างที่มีอยู่ในสังกัด  จำนวน 3  อัตรา จำนวน 12 เดือน</t>
  </si>
  <si>
    <t xml:space="preserve">  เพื่อจ่ายเป็นค่าใช้จ่ายโครงการจ้างเหมาบริการผู้ปฏิบัติงานการแพทย์ฉุกเฉิน  จำนวน 5 ราย ๆ ละ 8,200.-บาท</t>
  </si>
  <si>
    <t>ต่อเดือน  ระยะเวลา  12  เดือน</t>
  </si>
  <si>
    <t xml:space="preserve"> -หนังสือกรมส่งเสริมการปกครองท้องถิ่น ด่วนที่สุด ที่ มท 0891.3/658 ลงวันที่ 25 มกราคม 2553</t>
  </si>
  <si>
    <t xml:space="preserve"> -หนังสือกรมส่งเสริมการปกครองท้องถิ่น  ที่ มท 0810.5/ว 3861 ลงวันที่ 27 พฤศจิกายน 2561</t>
  </si>
  <si>
    <t xml:space="preserve"> -หนังสือกระทรวงมหาดไทย ที่ มท 0819.2/ว 2103 ลงวันที่ 8 เมษายน 2563</t>
  </si>
  <si>
    <t xml:space="preserve">   เพื่อจ่ายเป็นค่าใช้จ่ายในการอบรมให้ความรู้ด้านการดับเพลิงเบื้องต้น</t>
  </si>
  <si>
    <t xml:space="preserve">   เพื่อจ่ายเป็นค่าใช้จ่ายตามโครงการเฝ้าระวังป้องกันและรักษาความสงบเรียบร้อยในชุมชน เช่น การลดอุบัติเหตุ</t>
  </si>
  <si>
    <t xml:space="preserve"> -เป็นไปตามหนังสือกรมส่งเสริมการปกครองท้องถิ่น ด่วนที่สุด ที่ มท 0810.4/ว 4033 ลงวันที่ 7 ธันวาคม 2565</t>
  </si>
  <si>
    <t>เงินเดือนพนักงานข้าราชการ หรือพนักงานส่วนท้องถิ่น</t>
  </si>
  <si>
    <t xml:space="preserve">       เพื่อจ่ายเป็นเงินเดือน รวมถึงเงินเลื่อนขั้นเงินเดือนประจำปีให้แก่พนักงานเทศบาล  จำนวน  1  อัตรา </t>
  </si>
  <si>
    <t>แผนงานบริหารงานทั่วไป</t>
  </si>
  <si>
    <t xml:space="preserve">   เพื่อจ่ายเป็นเงินประจำตำแหน่งให้แก่พนักงานเทศบาลผู้มีสิทธิ์ของสำนักปลัดเทศบาล  จำนวน  5  อัตรา</t>
  </si>
  <si>
    <t xml:space="preserve"> จำนวน  12  เดือน</t>
  </si>
  <si>
    <t xml:space="preserve">    จำนวน  12  เดือน</t>
  </si>
  <si>
    <t>เงินเพิ่มต่าง ๆ ของข้าราชการหรือพนักงานส่วนท้องถิ่น</t>
  </si>
  <si>
    <t xml:space="preserve">   เพื่อจ่ายเป็นเงินเพิ่มค่าครองชีพ ค่าตอบแทนพิเศษรายเดือนให้แก่พนักงานเทศบาลผู้มีสิทธิ์ของสำนักปลัดเทศบาล  </t>
  </si>
  <si>
    <t xml:space="preserve"> -เป็นไปตามเกณฑ์ราคากลางและคุณลักษณะพื้นฐานการจัดหาอุปกรณ์และระบบคอมพิวเตอร์ ฉบับเดือน มีนาคม 2566</t>
  </si>
  <si>
    <t>ประกาศ  ณ  วันที่  13  มีนาคม 2566</t>
  </si>
  <si>
    <t>รายละเอียดตามคุณลักษณะพื้นฐานการจัดหาอุปกรณ์และระบบคอมพิวเตอร์  ฉบับเดือนมีนาคม 2566</t>
  </si>
  <si>
    <t xml:space="preserve">  -จัดซื้อเครื่องคอมพิวเตอร์โน้ตบุ๊ก  สำหรับงานประมวลผล</t>
  </si>
  <si>
    <t xml:space="preserve">  เพื่อจ่ายเป็นค่าจัดซื้อเครื่องคอมพิวเตอร์โน้ตบุ๊ก  สำหรับงานประมวลผล  จำนวน  1  เครื่อง</t>
  </si>
  <si>
    <t>ประเภท  ครุภัณฑ์สำนักงาน</t>
  </si>
  <si>
    <t xml:space="preserve">               -เป็นไปตามหนังสือกรมส่งเสริมการปกครองท้องถิ่น ที่ มท 0808.2/ว 1095 ลงวันที่ 28 พฤษภาคม 2564</t>
  </si>
  <si>
    <t xml:space="preserve">               -เป็นไปตามหนังสือกระทรวงมหาดไทย ที่ มท 0808.2/ว 1989 ลงวันที่ 22 มิถุนายน 2552</t>
  </si>
  <si>
    <t xml:space="preserve">จำนวน </t>
  </si>
  <si>
    <t xml:space="preserve">              -เป็นไปตามบัญชีราคามาตรฐานครุภัณฑ์ฉบับเดือนธันวาคม 2565  หน้า 24</t>
  </si>
  <si>
    <t xml:space="preserve"> -มีช่องสำหรับตีเส้นทำบัญชีให้พร้อมในเครื่องและมีระบบชลอแคร่ เพื่อป้องกันการสึกหรอ</t>
  </si>
  <si>
    <t xml:space="preserve"> -การวางตัวอักษรเป็นแบบธรรมดา(เกษมณี)ตัวอักษรชัดเจน สวยงามและมีที่ตั้งระยะบรรทัดได้ 5 ระยะ (1,11/12,2,21/2,3</t>
  </si>
  <si>
    <t xml:space="preserve"> -กลไกในการพิมพ์อักษรบนเป็นแบบยกหวีและมีช่องไฟอักษรขนาด 12 ตัวต่อ 1 นิ้ว</t>
  </si>
  <si>
    <t xml:space="preserve"> -หนังสือกระทรวงมหาดไทย ที่ มท 0810.3/ว 6086   ลงวันที่  19  สิงหาคม  2565</t>
  </si>
  <si>
    <t xml:space="preserve"> (ปรากฎตามแผนพัฒนาท้องถิ่น (พ.ศ.2566-2570) (เพิ่มเติม) ครั้งที่ 2/2565  หน้า 16 ข้อ 1 )</t>
  </si>
  <si>
    <t xml:space="preserve">  เพื่อจ่ายเป็นค่าตอบแทนการปฏิบัติงานนอกเวลาราชการให้แก่พนักงานเทศบาล ลูกจ้างประจำ</t>
  </si>
  <si>
    <t>และพนักงานจ้างที่มาปฏิบัติงานนอกเวลาราชการ</t>
  </si>
  <si>
    <t xml:space="preserve"> -เป็นไปตามระเบียบกระทรวงมหาดไทยว่าด้วยการเบิกค่าใช้จ่ายในการบริหารงานของ อปท.พ.ศ. 2562</t>
  </si>
  <si>
    <t xml:space="preserve">   เพื่อจ่ายเป็นค่าตอบแทนการปฏิบัติงานนอกเวลาราชการให้แก่พนักงานเทศบาล ลูกจ้างประจำ และพนักงานจ้างในสังกัด</t>
  </si>
  <si>
    <t xml:space="preserve"> -ระเบียบกระทรวงมหาดไทยว่าด้วยค่าใช้จ่ายใช้ในการจัดทำประกันภัยทรัพย์สินของ อปท.พ.ศ. 2562 และที่แก้ไขเพิ่มเติม</t>
  </si>
  <si>
    <t xml:space="preserve">      เพื่อจ่ายเป็นรายจ่ายในการรับรองต้อนรับคณะบุคคลผู้มานิเทศน์งาน หรือเยี่ยมชม  ค่าเลี้ยงรับรองในการประชุมสภา     </t>
  </si>
  <si>
    <t xml:space="preserve"> คณะอนุกรรมการสภา และการประชุมอื่นๆฯลฯ</t>
  </si>
  <si>
    <t>แข็งแรงเพราะโครงสร้าง เป็นเหล็กกล้า</t>
  </si>
  <si>
    <t xml:space="preserve"> -แป้นอักษรชัดเจนเพราะเป็นการหล่อตัวอักษรลึกลงไปในแป้น จะไม่ลบเลือนตลอดอายุเครื่องเป็นเครื่องที่มีความคงทน </t>
  </si>
  <si>
    <t xml:space="preserve"> (ปรากฎตามแผนพัฒนาท้องถิ่น (พ.ศ.2566-2570) (เพิ่มเติม) ครั้งที่ 2/2565   หน้า 15  ข้อ 1 )</t>
  </si>
  <si>
    <t>(เป็นไปตามแผนพัฒนาท้องถิ่น พ.ศ. 2566-2570 (เพิ่มเติม)ครั้งที่ 3/2565  หน้า 5 ข้อ 1 )</t>
  </si>
  <si>
    <t>วัสดุเครื่องแต่งกาย</t>
  </si>
  <si>
    <t xml:space="preserve">   เพื่อจ่ายเป็นค่าจัดซื้อวัสดุครื่องแต่งกายสำหรับผู้ปฏิบัติงานป้องกันและบรรเทาสาธารณภัย </t>
  </si>
  <si>
    <t>40,900.-บาท  พร้อมติดตั้ง</t>
  </si>
  <si>
    <t xml:space="preserve">     1.1 เงินเดือนนายกเทศมนตรี                                    </t>
  </si>
  <si>
    <t xml:space="preserve">     1.2 เงินเดือนรองนายกเทศมนตรี   จำนวน  2  ท่าน        </t>
  </si>
  <si>
    <t xml:space="preserve">      2.1 ค่าตอบแทนประจำตำแหน่งนายกเทศมนตรี                                 </t>
  </si>
  <si>
    <t xml:space="preserve">      2.2 ค่าตอบแทนประจำตำแหน่งรองนายกเทศมนตรี  จำนวน   2  ท่าน      </t>
  </si>
  <si>
    <t xml:space="preserve">     3.1 ค่าตอบแทนพิเศษตำแหน่งนายกเทศมนตรี                                  </t>
  </si>
  <si>
    <t xml:space="preserve">      3.2 ค่าตอบแทนพิเศษตำแหน่งรองนายกเทศมนตรี   จำนวน   2  ท่าน     </t>
  </si>
  <si>
    <t xml:space="preserve">       4.1 ค่าตอบแทนรายเดือนเลขานุการนายกเทศมนตรี                 </t>
  </si>
  <si>
    <t xml:space="preserve">       4.2 ค่าตอบแทนรายเดือนที่ปรึกษานายกเทศมนตรี                 </t>
  </si>
  <si>
    <t xml:space="preserve">      5.1 ค่าตอบแทนประธานสภาเทศบาล                 </t>
  </si>
  <si>
    <t xml:space="preserve">      5.2 ค่าตอบแทนรองประธานสภาเทศบาล            </t>
  </si>
  <si>
    <t xml:space="preserve">      5.3 ค่าตอบแทนสมาชิกสภาเทศบาล  จำนวน   10  ท่าน    </t>
  </si>
  <si>
    <t xml:space="preserve">   เพื่อจ่ายเป็นค่าจ้างบริการทำความสะอาดอาคารสำนักงานเทศบาลตำบลนาหว้า   จำนวน   2  ราย    </t>
  </si>
  <si>
    <t xml:space="preserve">  ระยะเวลา 12 เดือน  </t>
  </si>
  <si>
    <t xml:space="preserve">  ระยะเวลา  12  เดือน</t>
  </si>
  <si>
    <t xml:space="preserve">ประเภท รายจ่ายเกี่ยวกับการปฎิบัติราชการที่ไม่เข้าลักษณะรายจ่ายหมวดอื่น    </t>
  </si>
  <si>
    <t>จัดซื้อเครื่องปรับอากาศแบบแยกส่วน</t>
  </si>
  <si>
    <t xml:space="preserve">  เพื่อจัดซื้อเครื่องปรับอากาศแบบตั้งพื้นหรือแบบแขวน (ระบบ Inverter)  ดังมีรายการดังนี้</t>
  </si>
  <si>
    <t xml:space="preserve">  1.จัดซื้อเครื่องปรับอากาศแบบตั้งพื้นหรือแบบแขวน (ระบบ Inverter)  ขนาด  36,000 BTU  จำนวน  1  เครื่อง</t>
  </si>
  <si>
    <t xml:space="preserve">  2.จัดซื้อเครื่องปรับอากาศแบบตั้งพื้นหรือแบบแขวน (ระบบ Inverter)  ขนาด  24,000 BTU  จำนวน  2  เครื่อง ๆ ละ</t>
  </si>
  <si>
    <t>เครื่องละ  53,600.-บาท พร้อมติดตั้ง</t>
  </si>
  <si>
    <t>4.งบเงินอุดหนุน</t>
  </si>
  <si>
    <t xml:space="preserve">  เงินอุดหนุนส่วนราชการ</t>
  </si>
  <si>
    <t xml:space="preserve">   เพื่อจ่ายเป็นค่าใช้จ่ายในโครงการจ้างเหมาบริการปฏิบัติงานงานป้องกันฯ  จำนวน  8  ราย  </t>
  </si>
  <si>
    <t xml:space="preserve">         (ปรากฎตามแผนพัฒนาท้องถิ่น พ.ศ. 2566-2570  หน้า 79 ข้อ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</si>
</sst>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PSK"/>
      <family val="2"/>
      <charset val="222"/>
    </font>
    <font>
      <b/>
      <u/>
      <sz val="22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i/>
      <sz val="16"/>
      <name val="TH SarabunPSK"/>
      <family val="2"/>
    </font>
    <font>
      <sz val="16"/>
      <name val="TH SarabunPSK"/>
      <family val="2"/>
      <charset val="222"/>
    </font>
    <font>
      <i/>
      <sz val="16"/>
      <color theme="1"/>
      <name val="TH SarabunPSK"/>
      <family val="2"/>
    </font>
    <font>
      <sz val="15"/>
      <color theme="1"/>
      <name val="TH SarabunPSK"/>
      <family val="2"/>
    </font>
    <font>
      <b/>
      <i/>
      <sz val="16"/>
      <name val="TH SarabunPSK"/>
      <family val="2"/>
    </font>
    <font>
      <i/>
      <sz val="16"/>
      <color rgb="FFFF0000"/>
      <name val="TH SarabunPSK"/>
      <family val="2"/>
    </font>
    <font>
      <i/>
      <sz val="16"/>
      <color rgb="FF050505"/>
      <name val="TH SarabunPSK"/>
      <family val="2"/>
    </font>
    <font>
      <b/>
      <i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  <font>
      <b/>
      <i/>
      <sz val="18"/>
      <color theme="1"/>
      <name val="TH SarabunPSK"/>
      <family val="2"/>
    </font>
    <font>
      <i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87" fontId="6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187" fontId="7" fillId="0" borderId="0" xfId="1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right"/>
    </xf>
    <xf numFmtId="187" fontId="4" fillId="0" borderId="0" xfId="1" applyNumberFormat="1" applyFont="1"/>
    <xf numFmtId="187" fontId="2" fillId="0" borderId="0" xfId="1" applyNumberFormat="1" applyFont="1"/>
    <xf numFmtId="187" fontId="12" fillId="0" borderId="0" xfId="1" applyNumberFormat="1" applyFont="1"/>
    <xf numFmtId="0" fontId="12" fillId="0" borderId="0" xfId="0" applyFont="1"/>
    <xf numFmtId="0" fontId="9" fillId="0" borderId="0" xfId="0" applyFont="1" applyAlignment="1">
      <alignment horizontal="right"/>
    </xf>
    <xf numFmtId="0" fontId="13" fillId="0" borderId="0" xfId="0" applyFont="1"/>
    <xf numFmtId="187" fontId="2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187" fontId="15" fillId="0" borderId="0" xfId="1" applyNumberFormat="1" applyFont="1"/>
    <xf numFmtId="15" fontId="2" fillId="0" borderId="0" xfId="0" applyNumberFormat="1" applyFont="1"/>
    <xf numFmtId="187" fontId="6" fillId="0" borderId="0" xfId="0" applyNumberFormat="1" applyFont="1"/>
    <xf numFmtId="0" fontId="3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187" fontId="17" fillId="0" borderId="0" xfId="1" applyNumberFormat="1" applyFont="1" applyAlignment="1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 applyAlignment="1">
      <alignment horizontal="center"/>
    </xf>
    <xf numFmtId="187" fontId="6" fillId="0" borderId="0" xfId="1" applyNumberFormat="1" applyFont="1" applyAlignment="1"/>
    <xf numFmtId="0" fontId="12" fillId="0" borderId="0" xfId="0" applyFont="1" applyAlignment="1">
      <alignment horizontal="right"/>
    </xf>
    <xf numFmtId="187" fontId="9" fillId="0" borderId="0" xfId="1" applyNumberFormat="1" applyFont="1"/>
    <xf numFmtId="0" fontId="11" fillId="0" borderId="0" xfId="0" applyFont="1" applyAlignment="1">
      <alignment horizontal="right"/>
    </xf>
    <xf numFmtId="0" fontId="20" fillId="0" borderId="0" xfId="0" applyFont="1"/>
    <xf numFmtId="0" fontId="17" fillId="0" borderId="0" xfId="0" applyFont="1" applyAlignment="1">
      <alignment horizontal="right"/>
    </xf>
    <xf numFmtId="3" fontId="2" fillId="0" borderId="0" xfId="0" applyNumberFormat="1" applyFont="1"/>
    <xf numFmtId="0" fontId="21" fillId="0" borderId="0" xfId="0" applyFont="1"/>
    <xf numFmtId="187" fontId="17" fillId="0" borderId="0" xfId="1" applyNumberFormat="1" applyFont="1"/>
    <xf numFmtId="187" fontId="4" fillId="0" borderId="0" xfId="0" applyNumberFormat="1" applyFont="1"/>
    <xf numFmtId="0" fontId="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87" fontId="22" fillId="0" borderId="0" xfId="1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0" applyFont="1"/>
    <xf numFmtId="0" fontId="16" fillId="0" borderId="0" xfId="0" applyFont="1"/>
    <xf numFmtId="0" fontId="25" fillId="0" borderId="0" xfId="0" applyFont="1" applyAlignment="1">
      <alignment horizontal="right"/>
    </xf>
    <xf numFmtId="15" fontId="24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0" fontId="28" fillId="0" borderId="0" xfId="0" applyFont="1"/>
    <xf numFmtId="187" fontId="24" fillId="0" borderId="0" xfId="1" applyNumberFormat="1" applyFont="1"/>
    <xf numFmtId="187" fontId="23" fillId="0" borderId="0" xfId="1" applyNumberFormat="1" applyFont="1"/>
    <xf numFmtId="3" fontId="24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3" fontId="29" fillId="0" borderId="0" xfId="0" applyNumberFormat="1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187" fontId="31" fillId="0" borderId="0" xfId="1" applyNumberFormat="1" applyFont="1"/>
    <xf numFmtId="0" fontId="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right"/>
    </xf>
    <xf numFmtId="3" fontId="32" fillId="0" borderId="0" xfId="0" applyNumberFormat="1" applyFont="1"/>
    <xf numFmtId="187" fontId="2" fillId="0" borderId="0" xfId="1" applyNumberFormat="1" applyFont="1" applyAlignment="1">
      <alignment horizontal="left"/>
    </xf>
    <xf numFmtId="187" fontId="17" fillId="0" borderId="0" xfId="0" applyNumberFormat="1" applyFont="1"/>
    <xf numFmtId="0" fontId="32" fillId="0" borderId="0" xfId="0" applyFont="1" applyAlignment="1">
      <alignment horizontal="center"/>
    </xf>
    <xf numFmtId="187" fontId="6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5" fontId="2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A289-E0DA-4FA6-87F5-E2AA6E51E44E}">
  <dimension ref="A1:J23"/>
  <sheetViews>
    <sheetView topLeftCell="A31" workbookViewId="0">
      <selection activeCell="E26" sqref="E26"/>
    </sheetView>
  </sheetViews>
  <sheetFormatPr defaultRowHeight="21" x14ac:dyDescent="0.35"/>
  <cols>
    <col min="1" max="1" width="4.875" style="1" customWidth="1"/>
    <col min="2" max="2" width="7.125" style="1" customWidth="1"/>
    <col min="3" max="5" width="9" style="1"/>
    <col min="6" max="6" width="13.625" style="1" customWidth="1"/>
    <col min="7" max="7" width="11.375" style="1" customWidth="1"/>
    <col min="8" max="8" width="8.875" style="1" customWidth="1"/>
    <col min="9" max="9" width="6.25" style="1" customWidth="1"/>
    <col min="10" max="10" width="6.125" style="1" customWidth="1"/>
    <col min="11" max="16384" width="9" style="1"/>
  </cols>
  <sheetData>
    <row r="1" spans="1:10" ht="26.25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35">
      <c r="A2" s="90"/>
      <c r="B2" s="90"/>
      <c r="C2" s="90"/>
      <c r="D2" s="90"/>
      <c r="E2" s="90"/>
      <c r="F2" s="90"/>
      <c r="G2" s="90"/>
      <c r="H2"/>
      <c r="I2"/>
    </row>
    <row r="3" spans="1:10" ht="23.25" x14ac:dyDescent="0.35">
      <c r="A3" s="3" t="s">
        <v>1</v>
      </c>
      <c r="B3" s="3"/>
      <c r="C3" s="4"/>
      <c r="D3" s="4"/>
      <c r="E3" s="4"/>
      <c r="F3" s="5" t="s">
        <v>2</v>
      </c>
      <c r="G3" s="6">
        <f>G5</f>
        <v>817200</v>
      </c>
      <c r="H3" t="s">
        <v>3</v>
      </c>
      <c r="I3"/>
    </row>
    <row r="4" spans="1:10" ht="9.75" customHeight="1" x14ac:dyDescent="0.35">
      <c r="A4" s="4"/>
      <c r="B4" s="4"/>
      <c r="C4" s="4"/>
      <c r="D4" s="4"/>
      <c r="E4" s="4"/>
      <c r="F4" s="4"/>
      <c r="G4" s="4"/>
      <c r="H4"/>
      <c r="I4"/>
    </row>
    <row r="5" spans="1:10" ht="26.25" customHeight="1" x14ac:dyDescent="0.35">
      <c r="A5" s="7" t="s">
        <v>4</v>
      </c>
      <c r="B5" s="7"/>
      <c r="C5" s="8"/>
      <c r="D5" s="9"/>
      <c r="E5" s="9"/>
      <c r="F5" s="10" t="s">
        <v>2</v>
      </c>
      <c r="G5" s="6">
        <f>G6</f>
        <v>817200</v>
      </c>
      <c r="H5" s="11" t="s">
        <v>3</v>
      </c>
    </row>
    <row r="6" spans="1:10" ht="25.5" customHeight="1" x14ac:dyDescent="0.35">
      <c r="A6" s="12"/>
      <c r="B6" s="7" t="s">
        <v>5</v>
      </c>
      <c r="C6" s="9"/>
      <c r="D6" s="8"/>
      <c r="E6" s="13"/>
      <c r="F6" s="10" t="s">
        <v>2</v>
      </c>
      <c r="G6" s="14">
        <f>SUM(F7+F18)</f>
        <v>817200</v>
      </c>
      <c r="H6" s="11" t="s">
        <v>3</v>
      </c>
      <c r="I6" s="15"/>
    </row>
    <row r="7" spans="1:10" ht="27" customHeight="1" x14ac:dyDescent="0.35">
      <c r="B7" s="11" t="s">
        <v>6</v>
      </c>
      <c r="C7" s="16"/>
      <c r="D7" s="17"/>
      <c r="E7" s="11" t="s">
        <v>2</v>
      </c>
      <c r="F7" s="6">
        <f>G8+H18</f>
        <v>787200</v>
      </c>
      <c r="G7" s="11" t="s">
        <v>3</v>
      </c>
    </row>
    <row r="8" spans="1:10" ht="26.25" customHeight="1" x14ac:dyDescent="0.35">
      <c r="B8" s="4" t="s">
        <v>7</v>
      </c>
      <c r="D8" s="18"/>
      <c r="F8" s="2" t="s">
        <v>2</v>
      </c>
      <c r="G8" s="19">
        <f>H9</f>
        <v>787200</v>
      </c>
      <c r="H8" s="4" t="s">
        <v>3</v>
      </c>
    </row>
    <row r="9" spans="1:10" x14ac:dyDescent="0.35">
      <c r="B9" s="1" t="s">
        <v>8</v>
      </c>
      <c r="E9" s="18"/>
      <c r="G9" s="18" t="s">
        <v>108</v>
      </c>
      <c r="H9" s="20">
        <v>787200</v>
      </c>
      <c r="I9" s="1" t="s">
        <v>3</v>
      </c>
    </row>
    <row r="10" spans="1:10" x14ac:dyDescent="0.35">
      <c r="B10" s="1" t="s">
        <v>284</v>
      </c>
      <c r="E10" s="18"/>
    </row>
    <row r="11" spans="1:10" x14ac:dyDescent="0.35">
      <c r="B11" s="1" t="s">
        <v>275</v>
      </c>
      <c r="E11" s="18"/>
    </row>
    <row r="12" spans="1:10" x14ac:dyDescent="0.35">
      <c r="B12" s="67" t="s">
        <v>10</v>
      </c>
      <c r="C12" s="67"/>
      <c r="D12" s="67"/>
      <c r="E12" s="68"/>
      <c r="F12" s="67"/>
      <c r="G12" s="67"/>
      <c r="H12" s="67"/>
      <c r="I12" s="67"/>
      <c r="J12" s="67"/>
    </row>
    <row r="13" spans="1:10" x14ac:dyDescent="0.35">
      <c r="B13" s="70" t="s">
        <v>11</v>
      </c>
      <c r="C13" s="67"/>
      <c r="D13" s="67"/>
      <c r="E13" s="68"/>
      <c r="F13" s="67"/>
      <c r="G13" s="67"/>
      <c r="H13" s="67"/>
      <c r="I13" s="67"/>
      <c r="J13" s="67"/>
    </row>
    <row r="14" spans="1:10" x14ac:dyDescent="0.35">
      <c r="B14" s="70" t="s">
        <v>12</v>
      </c>
      <c r="C14" s="67"/>
      <c r="D14" s="67"/>
      <c r="E14" s="68"/>
      <c r="F14" s="67"/>
      <c r="G14" s="67"/>
      <c r="H14" s="67"/>
      <c r="I14" s="67"/>
      <c r="J14" s="67"/>
    </row>
    <row r="15" spans="1:10" x14ac:dyDescent="0.35">
      <c r="B15" s="70" t="s">
        <v>13</v>
      </c>
      <c r="C15" s="67"/>
      <c r="D15" s="67"/>
      <c r="E15" s="68"/>
      <c r="F15" s="67"/>
      <c r="G15" s="67"/>
      <c r="H15" s="67"/>
      <c r="I15" s="67"/>
      <c r="J15" s="67"/>
    </row>
    <row r="16" spans="1:10" x14ac:dyDescent="0.35">
      <c r="B16" s="70" t="s">
        <v>110</v>
      </c>
      <c r="C16" s="67"/>
      <c r="D16" s="67"/>
      <c r="E16" s="68"/>
      <c r="F16" s="67"/>
      <c r="G16" s="67"/>
      <c r="H16" s="67"/>
      <c r="I16" s="67"/>
      <c r="J16" s="67"/>
    </row>
    <row r="17" spans="1:9" x14ac:dyDescent="0.35">
      <c r="E17" s="18"/>
    </row>
    <row r="18" spans="1:9" ht="26.25" customHeight="1" x14ac:dyDescent="0.35">
      <c r="A18" s="12"/>
      <c r="B18" s="11" t="s">
        <v>14</v>
      </c>
      <c r="C18" s="16"/>
      <c r="D18" s="17"/>
      <c r="E18" s="11" t="s">
        <v>2</v>
      </c>
      <c r="F18" s="6">
        <f>H19</f>
        <v>30000</v>
      </c>
      <c r="G18" s="11" t="s">
        <v>3</v>
      </c>
      <c r="H18" s="21"/>
      <c r="I18" s="12"/>
    </row>
    <row r="19" spans="1:9" ht="24" customHeight="1" x14ac:dyDescent="0.35">
      <c r="A19" s="23" t="s">
        <v>15</v>
      </c>
      <c r="B19" s="12" t="s">
        <v>16</v>
      </c>
      <c r="C19" s="12"/>
      <c r="D19" s="12"/>
      <c r="E19" s="23"/>
      <c r="F19" s="24"/>
      <c r="G19" s="23" t="s">
        <v>108</v>
      </c>
      <c r="H19" s="25">
        <v>30000</v>
      </c>
      <c r="I19" s="1" t="s">
        <v>3</v>
      </c>
    </row>
    <row r="20" spans="1:9" ht="23.25" customHeight="1" x14ac:dyDescent="0.35">
      <c r="A20" s="12"/>
      <c r="B20" s="12" t="s">
        <v>17</v>
      </c>
      <c r="C20" s="12"/>
      <c r="D20" s="12"/>
      <c r="E20" s="23"/>
      <c r="F20" s="24"/>
      <c r="G20" s="12"/>
    </row>
    <row r="21" spans="1:9" ht="23.25" customHeight="1" x14ac:dyDescent="0.35">
      <c r="A21" s="24"/>
      <c r="B21" s="1" t="s">
        <v>18</v>
      </c>
    </row>
    <row r="22" spans="1:9" x14ac:dyDescent="0.35">
      <c r="B22" s="70" t="s">
        <v>110</v>
      </c>
    </row>
    <row r="23" spans="1:9" x14ac:dyDescent="0.35">
      <c r="B23" s="67" t="s">
        <v>109</v>
      </c>
    </row>
  </sheetData>
  <mergeCells count="2">
    <mergeCell ref="A1:I1"/>
    <mergeCell ref="A2:G2"/>
  </mergeCells>
  <pageMargins left="0.43" right="0.43" top="0.59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9C3C-45EB-4D59-92A8-12C5E88910A4}">
  <dimension ref="A1:I185"/>
  <sheetViews>
    <sheetView topLeftCell="A83" workbookViewId="0">
      <selection activeCell="J92" sqref="J92"/>
    </sheetView>
  </sheetViews>
  <sheetFormatPr defaultRowHeight="21" x14ac:dyDescent="0.35"/>
  <cols>
    <col min="1" max="1" width="5.25" style="1" customWidth="1"/>
    <col min="2" max="2" width="9" style="1"/>
    <col min="3" max="3" width="7.375" style="1" customWidth="1"/>
    <col min="4" max="4" width="8.25" style="1" customWidth="1"/>
    <col min="5" max="5" width="13.375" style="1" customWidth="1"/>
    <col min="6" max="6" width="10.625" style="1" customWidth="1"/>
    <col min="7" max="7" width="12.625" style="1" customWidth="1"/>
    <col min="8" max="8" width="11" style="1" customWidth="1"/>
    <col min="9" max="9" width="7.5" style="1" customWidth="1"/>
    <col min="10" max="10" width="5.25" style="1" customWidth="1"/>
    <col min="11" max="16384" width="9" style="1"/>
  </cols>
  <sheetData>
    <row r="1" spans="1:9" ht="29.25" customHeight="1" x14ac:dyDescent="0.4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18" customHeight="1" x14ac:dyDescent="0.4">
      <c r="A2" s="53"/>
      <c r="B2" s="53"/>
      <c r="C2" s="53"/>
      <c r="D2" s="53"/>
      <c r="E2" s="53"/>
      <c r="F2" s="53"/>
      <c r="G2" s="53"/>
      <c r="H2" s="53"/>
      <c r="I2" s="53"/>
    </row>
    <row r="3" spans="1:9" ht="23.25" x14ac:dyDescent="0.35">
      <c r="A3" s="3" t="s">
        <v>19</v>
      </c>
      <c r="B3" s="3"/>
      <c r="C3" s="4"/>
      <c r="D3" s="4"/>
      <c r="E3" s="4"/>
      <c r="F3" s="5" t="s">
        <v>2</v>
      </c>
      <c r="G3" s="6">
        <f>G4+G29</f>
        <v>2907100</v>
      </c>
      <c r="H3" s="11" t="s">
        <v>3</v>
      </c>
      <c r="I3"/>
    </row>
    <row r="4" spans="1:9" ht="28.5" customHeight="1" x14ac:dyDescent="0.35">
      <c r="A4" s="11" t="s">
        <v>20</v>
      </c>
      <c r="B4" s="4"/>
      <c r="C4" s="26"/>
      <c r="F4" s="5" t="s">
        <v>2</v>
      </c>
      <c r="G4" s="19">
        <f>G5</f>
        <v>2165100</v>
      </c>
      <c r="H4" s="4" t="s">
        <v>3</v>
      </c>
    </row>
    <row r="5" spans="1:9" ht="22.5" customHeight="1" x14ac:dyDescent="0.35">
      <c r="B5" s="4" t="s">
        <v>21</v>
      </c>
      <c r="D5" s="26"/>
      <c r="E5" s="18"/>
      <c r="F5" s="5" t="s">
        <v>2</v>
      </c>
      <c r="G5" s="19">
        <f>H6+H11+H16+H20+H25</f>
        <v>2165100</v>
      </c>
      <c r="H5" s="4" t="s">
        <v>3</v>
      </c>
    </row>
    <row r="6" spans="1:9" x14ac:dyDescent="0.35">
      <c r="A6" s="1">
        <v>1</v>
      </c>
      <c r="B6" s="1" t="s">
        <v>111</v>
      </c>
      <c r="E6" s="18"/>
      <c r="F6" s="18"/>
      <c r="G6" s="18" t="s">
        <v>108</v>
      </c>
      <c r="H6" s="20">
        <v>1094400</v>
      </c>
      <c r="I6" s="1" t="s">
        <v>3</v>
      </c>
    </row>
    <row r="7" spans="1:9" x14ac:dyDescent="0.35">
      <c r="B7" s="1" t="s">
        <v>210</v>
      </c>
      <c r="E7" s="18"/>
      <c r="F7" s="18"/>
      <c r="G7" s="18"/>
    </row>
    <row r="8" spans="1:9" x14ac:dyDescent="0.35">
      <c r="B8" s="1" t="s">
        <v>211</v>
      </c>
      <c r="E8" s="18"/>
    </row>
    <row r="9" spans="1:9" x14ac:dyDescent="0.35">
      <c r="A9" s="1" t="s">
        <v>112</v>
      </c>
      <c r="B9" s="67" t="s">
        <v>113</v>
      </c>
      <c r="C9" s="67"/>
      <c r="D9" s="67"/>
      <c r="E9" s="68"/>
      <c r="F9" s="67"/>
      <c r="G9" s="67"/>
    </row>
    <row r="10" spans="1:9" x14ac:dyDescent="0.35">
      <c r="B10" s="67" t="s">
        <v>114</v>
      </c>
      <c r="C10" s="67"/>
      <c r="D10" s="67"/>
      <c r="E10" s="68"/>
      <c r="F10" s="67"/>
      <c r="G10" s="67"/>
    </row>
    <row r="11" spans="1:9" x14ac:dyDescent="0.35">
      <c r="A11" s="1">
        <v>2</v>
      </c>
      <c r="B11" s="1" t="s">
        <v>55</v>
      </c>
      <c r="E11" s="18"/>
      <c r="F11" s="27"/>
      <c r="G11" s="18" t="s">
        <v>108</v>
      </c>
      <c r="H11" s="20">
        <v>18000</v>
      </c>
      <c r="I11" s="1" t="s">
        <v>3</v>
      </c>
    </row>
    <row r="12" spans="1:9" x14ac:dyDescent="0.35">
      <c r="B12" s="30" t="s">
        <v>213</v>
      </c>
      <c r="C12" s="30"/>
      <c r="D12" s="30"/>
      <c r="E12" s="31"/>
      <c r="F12" s="30"/>
      <c r="G12" s="18"/>
    </row>
    <row r="13" spans="1:9" x14ac:dyDescent="0.35">
      <c r="B13" s="30" t="s">
        <v>212</v>
      </c>
      <c r="C13" s="58"/>
      <c r="D13" s="58"/>
      <c r="E13" s="59"/>
      <c r="F13" s="77"/>
      <c r="G13" s="18"/>
    </row>
    <row r="14" spans="1:9" x14ac:dyDescent="0.35">
      <c r="B14" s="67" t="s">
        <v>113</v>
      </c>
      <c r="C14" s="67"/>
      <c r="D14" s="67"/>
      <c r="E14" s="68"/>
      <c r="F14" s="67"/>
      <c r="G14" s="67"/>
    </row>
    <row r="15" spans="1:9" ht="19.5" customHeight="1" x14ac:dyDescent="0.35">
      <c r="B15" s="67" t="s">
        <v>114</v>
      </c>
      <c r="C15" s="67"/>
      <c r="D15" s="67"/>
      <c r="E15" s="68"/>
      <c r="F15" s="67"/>
      <c r="G15" s="67"/>
    </row>
    <row r="16" spans="1:9" x14ac:dyDescent="0.35">
      <c r="A16" s="1">
        <v>3</v>
      </c>
      <c r="B16" s="1" t="s">
        <v>22</v>
      </c>
      <c r="E16" s="18"/>
      <c r="F16" s="27"/>
      <c r="G16" s="18" t="s">
        <v>108</v>
      </c>
      <c r="H16" s="20">
        <v>653280</v>
      </c>
      <c r="I16" s="1" t="s">
        <v>3</v>
      </c>
    </row>
    <row r="17" spans="1:9" x14ac:dyDescent="0.35">
      <c r="B17" s="1" t="s">
        <v>214</v>
      </c>
      <c r="E17" s="18"/>
      <c r="G17" s="18"/>
    </row>
    <row r="18" spans="1:9" x14ac:dyDescent="0.35">
      <c r="B18" s="67" t="s">
        <v>113</v>
      </c>
      <c r="E18" s="18"/>
      <c r="F18" s="18"/>
      <c r="G18" s="28"/>
    </row>
    <row r="19" spans="1:9" x14ac:dyDescent="0.35">
      <c r="B19" s="67" t="s">
        <v>114</v>
      </c>
      <c r="E19" s="18"/>
      <c r="F19" s="18"/>
      <c r="G19" s="28"/>
    </row>
    <row r="20" spans="1:9" x14ac:dyDescent="0.35">
      <c r="A20" s="1">
        <v>4</v>
      </c>
      <c r="B20" s="1" t="s">
        <v>115</v>
      </c>
      <c r="E20" s="18"/>
      <c r="G20" s="18" t="s">
        <v>108</v>
      </c>
      <c r="H20" s="20">
        <v>354000</v>
      </c>
      <c r="I20" s="1" t="s">
        <v>3</v>
      </c>
    </row>
    <row r="21" spans="1:9" x14ac:dyDescent="0.35">
      <c r="B21" s="1" t="s">
        <v>121</v>
      </c>
      <c r="E21" s="18"/>
    </row>
    <row r="22" spans="1:9" x14ac:dyDescent="0.35">
      <c r="B22" s="1" t="s">
        <v>215</v>
      </c>
      <c r="E22" s="18"/>
    </row>
    <row r="23" spans="1:9" x14ac:dyDescent="0.35">
      <c r="B23" s="67" t="s">
        <v>113</v>
      </c>
      <c r="C23" s="67"/>
      <c r="D23" s="67"/>
      <c r="E23" s="68"/>
      <c r="F23" s="67"/>
      <c r="G23" s="67"/>
    </row>
    <row r="24" spans="1:9" x14ac:dyDescent="0.35">
      <c r="B24" s="67" t="s">
        <v>114</v>
      </c>
      <c r="C24" s="67"/>
      <c r="D24" s="67"/>
      <c r="E24" s="68"/>
      <c r="F24" s="67"/>
      <c r="G24" s="67"/>
    </row>
    <row r="25" spans="1:9" x14ac:dyDescent="0.35">
      <c r="A25" s="1">
        <v>5</v>
      </c>
      <c r="B25" s="1" t="s">
        <v>23</v>
      </c>
      <c r="E25" s="18"/>
      <c r="G25" s="18" t="s">
        <v>108</v>
      </c>
      <c r="H25" s="20">
        <v>45420</v>
      </c>
      <c r="I25" s="1" t="s">
        <v>3</v>
      </c>
    </row>
    <row r="26" spans="1:9" x14ac:dyDescent="0.35">
      <c r="B26" s="30" t="s">
        <v>216</v>
      </c>
      <c r="E26" s="18"/>
    </row>
    <row r="27" spans="1:9" x14ac:dyDescent="0.35">
      <c r="B27" s="67" t="s">
        <v>113</v>
      </c>
      <c r="C27" s="67"/>
      <c r="D27" s="67"/>
      <c r="E27" s="68"/>
      <c r="F27" s="67"/>
      <c r="G27" s="67"/>
    </row>
    <row r="28" spans="1:9" x14ac:dyDescent="0.35">
      <c r="B28" s="67" t="s">
        <v>114</v>
      </c>
      <c r="C28" s="67"/>
      <c r="D28" s="67"/>
      <c r="E28" s="68"/>
      <c r="F28" s="67"/>
      <c r="G28" s="67"/>
    </row>
    <row r="29" spans="1:9" ht="22.5" customHeight="1" x14ac:dyDescent="0.35">
      <c r="A29" s="11" t="s">
        <v>24</v>
      </c>
      <c r="C29" s="26"/>
      <c r="F29" s="5" t="s">
        <v>2</v>
      </c>
      <c r="G29" s="6">
        <f>F30</f>
        <v>742000</v>
      </c>
      <c r="H29" s="11" t="s">
        <v>3</v>
      </c>
    </row>
    <row r="30" spans="1:9" ht="23.25" x14ac:dyDescent="0.35">
      <c r="B30" s="4" t="s">
        <v>5</v>
      </c>
      <c r="C30" s="17"/>
      <c r="D30" s="16"/>
      <c r="E30" s="5" t="s">
        <v>2</v>
      </c>
      <c r="F30" s="6">
        <f>F31+F47+F78</f>
        <v>742000</v>
      </c>
      <c r="G30" s="11" t="s">
        <v>3</v>
      </c>
      <c r="H30" s="11" t="s">
        <v>25</v>
      </c>
      <c r="I30" s="4"/>
    </row>
    <row r="31" spans="1:9" ht="23.25" x14ac:dyDescent="0.35">
      <c r="B31" s="11" t="s">
        <v>26</v>
      </c>
      <c r="C31" s="17"/>
      <c r="D31" s="16"/>
      <c r="E31" s="5" t="s">
        <v>2</v>
      </c>
      <c r="F31" s="6">
        <f>SUM(H32:H43)</f>
        <v>70000</v>
      </c>
      <c r="G31" s="11" t="s">
        <v>3</v>
      </c>
      <c r="H31" s="17"/>
    </row>
    <row r="32" spans="1:9" x14ac:dyDescent="0.35">
      <c r="A32" s="1">
        <v>1</v>
      </c>
      <c r="B32" s="1" t="s">
        <v>116</v>
      </c>
      <c r="E32" s="18"/>
      <c r="G32" s="18" t="s">
        <v>108</v>
      </c>
      <c r="H32" s="20">
        <v>40000</v>
      </c>
      <c r="I32" s="1" t="s">
        <v>3</v>
      </c>
    </row>
    <row r="33" spans="1:9" x14ac:dyDescent="0.35">
      <c r="B33" s="1" t="s">
        <v>117</v>
      </c>
      <c r="E33" s="18"/>
      <c r="G33" s="18"/>
    </row>
    <row r="34" spans="1:9" x14ac:dyDescent="0.35">
      <c r="B34" s="1" t="s">
        <v>118</v>
      </c>
      <c r="E34" s="18"/>
      <c r="G34" s="18"/>
    </row>
    <row r="35" spans="1:9" x14ac:dyDescent="0.35">
      <c r="B35" s="67" t="s">
        <v>119</v>
      </c>
      <c r="E35" s="18"/>
      <c r="G35" s="18"/>
    </row>
    <row r="36" spans="1:9" x14ac:dyDescent="0.35">
      <c r="B36" s="67" t="s">
        <v>120</v>
      </c>
      <c r="E36" s="18"/>
      <c r="G36" s="18"/>
    </row>
    <row r="37" spans="1:9" x14ac:dyDescent="0.35">
      <c r="A37" s="1">
        <v>2</v>
      </c>
      <c r="B37" s="1" t="s">
        <v>28</v>
      </c>
      <c r="E37" s="18"/>
      <c r="G37" s="18" t="s">
        <v>108</v>
      </c>
      <c r="H37" s="20">
        <v>20000</v>
      </c>
      <c r="I37" s="1" t="s">
        <v>3</v>
      </c>
    </row>
    <row r="38" spans="1:9" x14ac:dyDescent="0.35">
      <c r="B38" s="1" t="s">
        <v>248</v>
      </c>
      <c r="E38" s="18"/>
      <c r="G38" s="18"/>
    </row>
    <row r="39" spans="1:9" x14ac:dyDescent="0.35">
      <c r="B39" s="1" t="s">
        <v>249</v>
      </c>
      <c r="E39" s="18"/>
      <c r="G39" s="18"/>
    </row>
    <row r="40" spans="1:9" x14ac:dyDescent="0.35">
      <c r="B40" s="54" t="s">
        <v>122</v>
      </c>
      <c r="C40" s="54"/>
      <c r="D40" s="55"/>
      <c r="E40" s="56"/>
      <c r="F40" s="57"/>
      <c r="G40" s="55"/>
      <c r="H40" s="57"/>
    </row>
    <row r="41" spans="1:9" x14ac:dyDescent="0.35">
      <c r="B41" s="54" t="s">
        <v>123</v>
      </c>
      <c r="C41" s="54"/>
      <c r="D41" s="55"/>
      <c r="E41" s="56"/>
      <c r="F41" s="57"/>
      <c r="G41" s="55"/>
      <c r="H41" s="57"/>
    </row>
    <row r="42" spans="1:9" x14ac:dyDescent="0.35">
      <c r="A42" s="1">
        <v>3</v>
      </c>
      <c r="B42" s="58" t="s">
        <v>184</v>
      </c>
      <c r="E42" s="18"/>
      <c r="G42" s="18" t="s">
        <v>108</v>
      </c>
      <c r="H42" s="20">
        <v>10000</v>
      </c>
      <c r="I42" s="1" t="s">
        <v>3</v>
      </c>
    </row>
    <row r="43" spans="1:9" x14ac:dyDescent="0.35">
      <c r="B43" s="1" t="s">
        <v>29</v>
      </c>
      <c r="E43" s="18"/>
    </row>
    <row r="44" spans="1:9" x14ac:dyDescent="0.35">
      <c r="B44" s="54" t="s">
        <v>124</v>
      </c>
      <c r="C44" s="58"/>
      <c r="D44" s="58"/>
      <c r="E44" s="59"/>
      <c r="F44" s="58"/>
      <c r="G44" s="58"/>
      <c r="H44" s="58"/>
    </row>
    <row r="45" spans="1:9" x14ac:dyDescent="0.35">
      <c r="B45" s="54" t="s">
        <v>125</v>
      </c>
      <c r="C45" s="54"/>
      <c r="D45" s="54"/>
      <c r="E45" s="55"/>
      <c r="F45" s="54"/>
      <c r="G45" s="54"/>
      <c r="H45" s="54"/>
    </row>
    <row r="46" spans="1:9" ht="14.25" customHeight="1" x14ac:dyDescent="0.35">
      <c r="E46" s="18"/>
    </row>
    <row r="47" spans="1:9" ht="27.75" customHeight="1" x14ac:dyDescent="0.35">
      <c r="B47" s="11" t="s">
        <v>6</v>
      </c>
      <c r="C47" s="26"/>
      <c r="E47" s="5" t="s">
        <v>2</v>
      </c>
      <c r="F47" s="6">
        <f>G48+H57</f>
        <v>582000</v>
      </c>
      <c r="G47" s="11" t="s">
        <v>3</v>
      </c>
    </row>
    <row r="48" spans="1:9" ht="26.25" customHeight="1" x14ac:dyDescent="0.35">
      <c r="B48" s="4" t="s">
        <v>7</v>
      </c>
      <c r="D48" s="18"/>
      <c r="F48" s="2" t="s">
        <v>2</v>
      </c>
      <c r="G48" s="19">
        <f>H49</f>
        <v>492000</v>
      </c>
      <c r="H48" s="4" t="s">
        <v>3</v>
      </c>
    </row>
    <row r="49" spans="1:9" ht="26.25" customHeight="1" x14ac:dyDescent="0.35">
      <c r="A49" s="18" t="s">
        <v>15</v>
      </c>
      <c r="B49" s="29" t="s">
        <v>34</v>
      </c>
      <c r="E49" s="18"/>
      <c r="G49" s="18" t="s">
        <v>108</v>
      </c>
      <c r="H49" s="20">
        <v>492000</v>
      </c>
      <c r="I49" s="1" t="s">
        <v>3</v>
      </c>
    </row>
    <row r="50" spans="1:9" x14ac:dyDescent="0.35">
      <c r="B50" s="1" t="s">
        <v>217</v>
      </c>
      <c r="E50" s="18"/>
    </row>
    <row r="51" spans="1:9" x14ac:dyDescent="0.35">
      <c r="B51" s="1" t="s">
        <v>218</v>
      </c>
      <c r="E51" s="18"/>
    </row>
    <row r="52" spans="1:9" x14ac:dyDescent="0.35">
      <c r="B52" s="67" t="s">
        <v>35</v>
      </c>
      <c r="C52" s="67"/>
      <c r="D52" s="67"/>
      <c r="E52" s="68"/>
      <c r="F52" s="67"/>
      <c r="G52" s="67"/>
      <c r="H52" s="67"/>
    </row>
    <row r="53" spans="1:9" x14ac:dyDescent="0.35">
      <c r="B53" s="67" t="s">
        <v>36</v>
      </c>
      <c r="C53" s="67"/>
      <c r="D53" s="67"/>
      <c r="E53" s="68"/>
      <c r="F53" s="67"/>
      <c r="G53" s="67"/>
      <c r="H53" s="67"/>
    </row>
    <row r="54" spans="1:9" x14ac:dyDescent="0.35">
      <c r="B54" s="67" t="s">
        <v>219</v>
      </c>
      <c r="C54" s="67"/>
      <c r="D54" s="67"/>
      <c r="E54" s="68"/>
      <c r="F54" s="67"/>
      <c r="G54" s="67"/>
      <c r="H54" s="67"/>
    </row>
    <row r="55" spans="1:9" ht="23.25" x14ac:dyDescent="0.35">
      <c r="B55" s="70" t="s">
        <v>220</v>
      </c>
      <c r="C55" s="78"/>
      <c r="D55" s="79"/>
      <c r="E55" s="78"/>
      <c r="F55" s="80"/>
      <c r="G55" s="78"/>
      <c r="H55" s="78"/>
    </row>
    <row r="56" spans="1:9" ht="23.25" x14ac:dyDescent="0.35">
      <c r="B56" s="70" t="s">
        <v>221</v>
      </c>
      <c r="C56" s="78"/>
      <c r="D56" s="79"/>
      <c r="E56" s="78"/>
      <c r="F56" s="80"/>
      <c r="G56" s="78"/>
      <c r="H56" s="78"/>
    </row>
    <row r="57" spans="1:9" ht="33.75" customHeight="1" x14ac:dyDescent="0.35">
      <c r="B57" s="4" t="s">
        <v>37</v>
      </c>
      <c r="D57" s="26"/>
      <c r="H57" s="19">
        <f>(H58+H62+H72)</f>
        <v>90000</v>
      </c>
      <c r="I57" s="4" t="s">
        <v>3</v>
      </c>
    </row>
    <row r="58" spans="1:9" ht="25.5" customHeight="1" x14ac:dyDescent="0.35">
      <c r="A58" s="30">
        <v>1</v>
      </c>
      <c r="B58" s="30" t="s">
        <v>38</v>
      </c>
      <c r="C58" s="30"/>
      <c r="D58" s="31"/>
      <c r="E58" s="30"/>
      <c r="F58" s="30"/>
      <c r="G58" s="18" t="s">
        <v>108</v>
      </c>
      <c r="H58" s="20">
        <v>30000</v>
      </c>
      <c r="I58" s="1" t="s">
        <v>3</v>
      </c>
    </row>
    <row r="59" spans="1:9" x14ac:dyDescent="0.35">
      <c r="A59" s="30"/>
      <c r="B59" s="30" t="s">
        <v>222</v>
      </c>
      <c r="C59" s="30"/>
      <c r="D59" s="31"/>
      <c r="E59" s="30"/>
      <c r="F59" s="30"/>
      <c r="G59" s="30"/>
      <c r="H59" s="32"/>
      <c r="I59" s="30"/>
    </row>
    <row r="60" spans="1:9" x14ac:dyDescent="0.35">
      <c r="A60" s="30"/>
      <c r="B60" s="67" t="s">
        <v>39</v>
      </c>
      <c r="C60" s="30"/>
      <c r="D60" s="31"/>
      <c r="E60" s="30"/>
      <c r="F60" s="30"/>
      <c r="G60" s="30"/>
      <c r="H60" s="32"/>
      <c r="I60" s="30"/>
    </row>
    <row r="61" spans="1:9" x14ac:dyDescent="0.35">
      <c r="A61" s="30"/>
      <c r="B61" s="91" t="s">
        <v>126</v>
      </c>
      <c r="C61" s="91"/>
      <c r="D61" s="91"/>
      <c r="E61" s="91"/>
      <c r="F61" s="91"/>
      <c r="G61" s="91"/>
      <c r="H61" s="32"/>
      <c r="I61" s="30"/>
    </row>
    <row r="62" spans="1:9" x14ac:dyDescent="0.35">
      <c r="A62" s="30">
        <v>2</v>
      </c>
      <c r="B62" s="30" t="s">
        <v>40</v>
      </c>
      <c r="C62" s="30"/>
      <c r="D62" s="31"/>
      <c r="E62" s="30"/>
      <c r="F62" s="30"/>
      <c r="G62" s="18" t="s">
        <v>108</v>
      </c>
      <c r="H62" s="20">
        <v>50000</v>
      </c>
      <c r="I62" s="1" t="s">
        <v>3</v>
      </c>
    </row>
    <row r="63" spans="1:9" x14ac:dyDescent="0.35">
      <c r="A63" s="30"/>
      <c r="B63" s="30" t="s">
        <v>223</v>
      </c>
      <c r="C63" s="30"/>
      <c r="D63" s="31"/>
      <c r="E63" s="30"/>
      <c r="F63" s="30"/>
      <c r="G63" s="30"/>
      <c r="H63" s="32"/>
      <c r="I63" s="30"/>
    </row>
    <row r="64" spans="1:9" x14ac:dyDescent="0.35">
      <c r="A64" s="30"/>
      <c r="B64" s="30" t="s">
        <v>41</v>
      </c>
      <c r="C64" s="30"/>
      <c r="D64" s="31"/>
      <c r="E64" s="30"/>
      <c r="F64" s="30"/>
      <c r="G64" s="30"/>
      <c r="H64" s="32"/>
      <c r="I64" s="30"/>
    </row>
    <row r="65" spans="1:9" x14ac:dyDescent="0.35">
      <c r="A65" s="30"/>
      <c r="B65" s="1" t="s">
        <v>128</v>
      </c>
      <c r="C65" s="4"/>
      <c r="D65" s="26"/>
      <c r="E65" s="4"/>
      <c r="F65" s="30"/>
      <c r="G65" s="30"/>
      <c r="H65" s="32"/>
      <c r="I65" s="30"/>
    </row>
    <row r="66" spans="1:9" x14ac:dyDescent="0.35">
      <c r="A66" s="30"/>
      <c r="B66" s="33" t="s">
        <v>129</v>
      </c>
      <c r="C66" s="4"/>
      <c r="D66" s="26"/>
      <c r="E66" s="4"/>
      <c r="F66" s="30"/>
      <c r="G66" s="30"/>
      <c r="H66" s="32"/>
      <c r="I66" s="30"/>
    </row>
    <row r="67" spans="1:9" x14ac:dyDescent="0.35">
      <c r="A67" s="30"/>
      <c r="B67" s="33" t="s">
        <v>224</v>
      </c>
      <c r="C67" s="4"/>
      <c r="D67" s="26"/>
      <c r="E67" s="4"/>
      <c r="F67" s="30"/>
      <c r="G67" s="30"/>
      <c r="H67" s="32"/>
      <c r="I67" s="30"/>
    </row>
    <row r="68" spans="1:9" x14ac:dyDescent="0.35">
      <c r="A68" s="30"/>
      <c r="B68" s="92" t="s">
        <v>127</v>
      </c>
      <c r="C68" s="92"/>
      <c r="D68" s="92"/>
      <c r="E68" s="92"/>
      <c r="F68" s="92"/>
      <c r="G68" s="92"/>
      <c r="H68" s="32"/>
      <c r="I68" s="30"/>
    </row>
    <row r="69" spans="1:9" x14ac:dyDescent="0.35">
      <c r="A69" s="30"/>
      <c r="B69" s="63"/>
      <c r="C69" s="63"/>
      <c r="D69" s="63"/>
      <c r="E69" s="63"/>
      <c r="F69" s="63"/>
      <c r="G69" s="63"/>
      <c r="H69" s="32"/>
      <c r="I69" s="30"/>
    </row>
    <row r="70" spans="1:9" x14ac:dyDescent="0.35">
      <c r="A70" s="30"/>
      <c r="B70" s="63"/>
      <c r="C70" s="63"/>
      <c r="D70" s="63"/>
      <c r="E70" s="63"/>
      <c r="F70" s="63"/>
      <c r="G70" s="63"/>
      <c r="H70" s="32"/>
      <c r="I70" s="30"/>
    </row>
    <row r="71" spans="1:9" x14ac:dyDescent="0.35">
      <c r="A71" s="30"/>
      <c r="B71" s="63"/>
      <c r="C71" s="63"/>
      <c r="D71" s="63"/>
      <c r="E71" s="63"/>
      <c r="F71" s="63"/>
      <c r="G71" s="63"/>
      <c r="H71" s="32"/>
      <c r="I71" s="30"/>
    </row>
    <row r="72" spans="1:9" ht="23.25" x14ac:dyDescent="0.35">
      <c r="A72" s="18">
        <v>3</v>
      </c>
      <c r="B72" s="1" t="s">
        <v>42</v>
      </c>
      <c r="C72" s="11"/>
      <c r="D72" s="16"/>
      <c r="E72" s="11"/>
      <c r="F72" s="6"/>
      <c r="G72" s="18" t="s">
        <v>108</v>
      </c>
      <c r="H72" s="20">
        <v>10000</v>
      </c>
      <c r="I72" s="1" t="s">
        <v>3</v>
      </c>
    </row>
    <row r="73" spans="1:9" ht="23.25" x14ac:dyDescent="0.35">
      <c r="B73" s="1" t="s">
        <v>43</v>
      </c>
      <c r="C73" s="11"/>
      <c r="D73" s="16"/>
      <c r="E73" s="11"/>
      <c r="F73" s="6"/>
      <c r="G73" s="11"/>
      <c r="H73" s="34"/>
    </row>
    <row r="74" spans="1:9" ht="23.25" x14ac:dyDescent="0.35">
      <c r="B74" s="1" t="s">
        <v>131</v>
      </c>
      <c r="C74" s="11"/>
      <c r="D74" s="16"/>
      <c r="E74" s="11"/>
      <c r="F74" s="6"/>
      <c r="G74" s="11"/>
      <c r="H74" s="34"/>
    </row>
    <row r="75" spans="1:9" ht="23.25" x14ac:dyDescent="0.35">
      <c r="B75" s="1" t="s">
        <v>130</v>
      </c>
      <c r="C75" s="11"/>
      <c r="D75" s="16"/>
      <c r="E75" s="11"/>
      <c r="F75" s="6"/>
      <c r="G75" s="11"/>
      <c r="H75" s="34"/>
    </row>
    <row r="76" spans="1:9" ht="23.25" x14ac:dyDescent="0.35">
      <c r="B76" s="30" t="s">
        <v>39</v>
      </c>
      <c r="C76" s="11"/>
      <c r="D76" s="16"/>
      <c r="E76" s="11"/>
      <c r="F76" s="6"/>
      <c r="G76" s="11"/>
      <c r="H76" s="34"/>
    </row>
    <row r="77" spans="1:9" ht="23.25" customHeight="1" x14ac:dyDescent="0.35">
      <c r="B77" s="91" t="s">
        <v>247</v>
      </c>
      <c r="C77" s="91"/>
      <c r="D77" s="91"/>
      <c r="E77" s="91"/>
      <c r="F77" s="91"/>
      <c r="G77" s="91"/>
      <c r="H77" s="91"/>
    </row>
    <row r="78" spans="1:9" ht="35.25" customHeight="1" x14ac:dyDescent="0.35">
      <c r="B78" s="11" t="s">
        <v>14</v>
      </c>
      <c r="C78" s="11"/>
      <c r="D78" s="16"/>
      <c r="E78" s="11" t="s">
        <v>2</v>
      </c>
      <c r="F78" s="6">
        <f>SUM(H79:H91)</f>
        <v>90000</v>
      </c>
      <c r="G78" s="11" t="s">
        <v>3</v>
      </c>
      <c r="H78" s="11" t="s">
        <v>25</v>
      </c>
    </row>
    <row r="79" spans="1:9" x14ac:dyDescent="0.35">
      <c r="A79" s="1">
        <v>1</v>
      </c>
      <c r="B79" s="1" t="s">
        <v>259</v>
      </c>
      <c r="E79" s="18"/>
      <c r="G79" s="18" t="s">
        <v>108</v>
      </c>
      <c r="H79" s="20">
        <v>30000</v>
      </c>
      <c r="I79" s="1" t="s">
        <v>3</v>
      </c>
    </row>
    <row r="80" spans="1:9" x14ac:dyDescent="0.35">
      <c r="B80" s="1" t="s">
        <v>260</v>
      </c>
      <c r="E80" s="18"/>
    </row>
    <row r="81" spans="1:9" x14ac:dyDescent="0.35">
      <c r="B81" s="1" t="s">
        <v>45</v>
      </c>
      <c r="E81" s="18"/>
    </row>
    <row r="82" spans="1:9" x14ac:dyDescent="0.35">
      <c r="B82" s="1" t="s">
        <v>134</v>
      </c>
      <c r="E82" s="18"/>
    </row>
    <row r="83" spans="1:9" x14ac:dyDescent="0.35">
      <c r="B83" s="1" t="s">
        <v>135</v>
      </c>
      <c r="E83" s="18"/>
    </row>
    <row r="84" spans="1:9" ht="24" customHeight="1" x14ac:dyDescent="0.35">
      <c r="B84" s="54" t="s">
        <v>207</v>
      </c>
      <c r="E84" s="18"/>
    </row>
    <row r="85" spans="1:9" x14ac:dyDescent="0.35">
      <c r="A85" s="1">
        <v>2</v>
      </c>
      <c r="B85" s="1" t="s">
        <v>46</v>
      </c>
      <c r="E85" s="18"/>
      <c r="G85" s="18" t="s">
        <v>108</v>
      </c>
      <c r="H85" s="20">
        <v>30000</v>
      </c>
      <c r="I85" s="1" t="s">
        <v>3</v>
      </c>
    </row>
    <row r="86" spans="1:9" x14ac:dyDescent="0.35">
      <c r="B86" s="1" t="s">
        <v>47</v>
      </c>
      <c r="E86" s="18"/>
    </row>
    <row r="87" spans="1:9" x14ac:dyDescent="0.35">
      <c r="B87" s="1" t="s">
        <v>48</v>
      </c>
    </row>
    <row r="88" spans="1:9" x14ac:dyDescent="0.35">
      <c r="B88" s="54" t="s">
        <v>187</v>
      </c>
      <c r="C88" s="54"/>
      <c r="D88" s="54"/>
      <c r="E88" s="55"/>
      <c r="F88" s="54"/>
      <c r="G88" s="54"/>
      <c r="H88" s="54"/>
    </row>
    <row r="89" spans="1:9" x14ac:dyDescent="0.35">
      <c r="B89" s="54" t="s">
        <v>207</v>
      </c>
      <c r="C89" s="54"/>
      <c r="D89" s="54"/>
      <c r="E89" s="55"/>
      <c r="F89" s="54"/>
      <c r="G89" s="54"/>
      <c r="H89" s="54"/>
    </row>
    <row r="90" spans="1:9" x14ac:dyDescent="0.35">
      <c r="A90" s="1">
        <v>3</v>
      </c>
      <c r="B90" s="1" t="s">
        <v>49</v>
      </c>
      <c r="E90" s="18"/>
      <c r="G90" s="18" t="s">
        <v>108</v>
      </c>
      <c r="H90" s="20">
        <v>30000</v>
      </c>
      <c r="I90" s="1" t="s">
        <v>3</v>
      </c>
    </row>
    <row r="91" spans="1:9" x14ac:dyDescent="0.35">
      <c r="B91" s="1" t="s">
        <v>133</v>
      </c>
      <c r="E91" s="18"/>
    </row>
    <row r="92" spans="1:9" x14ac:dyDescent="0.35">
      <c r="B92" s="1" t="s">
        <v>132</v>
      </c>
    </row>
    <row r="93" spans="1:9" x14ac:dyDescent="0.35">
      <c r="A93" s="24"/>
      <c r="B93" s="54" t="s">
        <v>187</v>
      </c>
      <c r="C93" s="54"/>
      <c r="D93" s="54"/>
      <c r="E93" s="55"/>
      <c r="F93" s="54"/>
      <c r="G93" s="54"/>
      <c r="H93" s="54"/>
      <c r="I93" s="24"/>
    </row>
    <row r="94" spans="1:9" x14ac:dyDescent="0.35">
      <c r="A94" s="24"/>
      <c r="B94" s="54" t="s">
        <v>207</v>
      </c>
      <c r="C94" s="54"/>
      <c r="D94" s="54"/>
      <c r="E94" s="55"/>
      <c r="F94" s="54"/>
      <c r="G94" s="54"/>
      <c r="H94" s="54"/>
      <c r="I94" s="24"/>
    </row>
    <row r="95" spans="1:9" x14ac:dyDescent="0.35">
      <c r="A95" s="24"/>
      <c r="B95" s="24"/>
      <c r="C95" s="24"/>
      <c r="D95" s="24"/>
      <c r="E95" s="24"/>
      <c r="F95" s="24"/>
      <c r="G95" s="24"/>
      <c r="H95" s="24"/>
      <c r="I95" s="24"/>
    </row>
    <row r="96" spans="1:9" x14ac:dyDescent="0.35">
      <c r="A96" s="24"/>
      <c r="B96" s="24"/>
      <c r="C96" s="24"/>
      <c r="D96" s="24"/>
      <c r="E96" s="24"/>
      <c r="F96" s="24"/>
      <c r="G96" s="24"/>
      <c r="H96" s="24"/>
      <c r="I96" s="24"/>
    </row>
    <row r="97" spans="1:9" x14ac:dyDescent="0.35">
      <c r="A97" s="24"/>
      <c r="B97" s="24"/>
      <c r="C97" s="24"/>
      <c r="D97" s="24"/>
      <c r="E97" s="24"/>
      <c r="F97" s="24"/>
      <c r="G97" s="24"/>
      <c r="H97" s="24"/>
      <c r="I97" s="24"/>
    </row>
    <row r="98" spans="1:9" x14ac:dyDescent="0.35">
      <c r="A98" s="24"/>
      <c r="B98" s="24"/>
      <c r="C98" s="24"/>
      <c r="D98" s="24"/>
      <c r="E98" s="24"/>
      <c r="F98" s="24"/>
      <c r="G98" s="24"/>
      <c r="H98" s="24"/>
      <c r="I98" s="24"/>
    </row>
    <row r="99" spans="1:9" x14ac:dyDescent="0.35">
      <c r="A99" s="24"/>
      <c r="B99" s="24"/>
      <c r="C99" s="24"/>
      <c r="D99" s="24"/>
      <c r="E99" s="24"/>
      <c r="F99" s="24"/>
      <c r="G99" s="24"/>
      <c r="H99" s="24"/>
      <c r="I99" s="24"/>
    </row>
    <row r="100" spans="1:9" x14ac:dyDescent="0.35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x14ac:dyDescent="0.35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x14ac:dyDescent="0.35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x14ac:dyDescent="0.35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x14ac:dyDescent="0.35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x14ac:dyDescent="0.35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 x14ac:dyDescent="0.35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x14ac:dyDescent="0.35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 x14ac:dyDescent="0.35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x14ac:dyDescent="0.35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 x14ac:dyDescent="0.35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x14ac:dyDescent="0.35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 x14ac:dyDescent="0.35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x14ac:dyDescent="0.35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x14ac:dyDescent="0.35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 x14ac:dyDescent="0.35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 x14ac:dyDescent="0.35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x14ac:dyDescent="0.35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x14ac:dyDescent="0.35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 x14ac:dyDescent="0.35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x14ac:dyDescent="0.35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 x14ac:dyDescent="0.35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x14ac:dyDescent="0.35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x14ac:dyDescent="0.35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x14ac:dyDescent="0.35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 x14ac:dyDescent="0.35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 x14ac:dyDescent="0.35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x14ac:dyDescent="0.35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x14ac:dyDescent="0.35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x14ac:dyDescent="0.35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x14ac:dyDescent="0.35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x14ac:dyDescent="0.35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x14ac:dyDescent="0.35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x14ac:dyDescent="0.35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x14ac:dyDescent="0.35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x14ac:dyDescent="0.35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x14ac:dyDescent="0.35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x14ac:dyDescent="0.35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x14ac:dyDescent="0.35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x14ac:dyDescent="0.35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x14ac:dyDescent="0.35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x14ac:dyDescent="0.35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x14ac:dyDescent="0.35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x14ac:dyDescent="0.3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 x14ac:dyDescent="0.35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 x14ac:dyDescent="0.35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x14ac:dyDescent="0.35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 x14ac:dyDescent="0.35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 x14ac:dyDescent="0.35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 x14ac:dyDescent="0.35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 x14ac:dyDescent="0.35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 x14ac:dyDescent="0.35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 x14ac:dyDescent="0.35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 x14ac:dyDescent="0.35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 x14ac:dyDescent="0.35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 x14ac:dyDescent="0.35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 x14ac:dyDescent="0.35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 x14ac:dyDescent="0.35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 x14ac:dyDescent="0.35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 x14ac:dyDescent="0.35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 x14ac:dyDescent="0.35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 x14ac:dyDescent="0.35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 x14ac:dyDescent="0.35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 x14ac:dyDescent="0.35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 x14ac:dyDescent="0.35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x14ac:dyDescent="0.35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 x14ac:dyDescent="0.35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 x14ac:dyDescent="0.35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 x14ac:dyDescent="0.35">
      <c r="A185" s="24"/>
      <c r="B185" s="24"/>
      <c r="C185" s="24"/>
      <c r="D185" s="24"/>
      <c r="E185" s="24"/>
      <c r="F185" s="24"/>
      <c r="G185" s="24"/>
      <c r="H185" s="24"/>
      <c r="I185" s="24"/>
    </row>
  </sheetData>
  <mergeCells count="4">
    <mergeCell ref="B77:H77"/>
    <mergeCell ref="A1:I1"/>
    <mergeCell ref="B68:G68"/>
    <mergeCell ref="B61:G61"/>
  </mergeCells>
  <pageMargins left="0.6" right="0.53" top="0.43" bottom="0.38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A8A8-C839-47EC-BB61-ED1B8166DBC1}">
  <dimension ref="A1:I260"/>
  <sheetViews>
    <sheetView topLeftCell="A163" workbookViewId="0">
      <selection activeCell="G262" sqref="G262"/>
    </sheetView>
  </sheetViews>
  <sheetFormatPr defaultRowHeight="21" x14ac:dyDescent="0.35"/>
  <cols>
    <col min="1" max="1" width="4.5" style="1" customWidth="1"/>
    <col min="2" max="5" width="9" style="1"/>
    <col min="6" max="6" width="22.625" style="1" customWidth="1"/>
    <col min="7" max="7" width="9.5" style="1" customWidth="1"/>
    <col min="8" max="8" width="12" style="1" customWidth="1"/>
    <col min="9" max="9" width="6.5" style="1" customWidth="1"/>
    <col min="10" max="16384" width="9" style="1"/>
  </cols>
  <sheetData>
    <row r="1" spans="1:9" ht="28.5" x14ac:dyDescent="0.45">
      <c r="A1" s="93" t="s">
        <v>227</v>
      </c>
      <c r="B1" s="93"/>
      <c r="C1" s="93"/>
      <c r="D1" s="93"/>
      <c r="E1" s="93"/>
      <c r="F1" s="93"/>
      <c r="G1" s="93"/>
      <c r="H1" s="93"/>
      <c r="I1" s="93"/>
    </row>
    <row r="2" spans="1:9" ht="31.5" customHeight="1" x14ac:dyDescent="0.4">
      <c r="A2" s="95" t="s">
        <v>50</v>
      </c>
      <c r="B2" s="95"/>
      <c r="C2" s="95"/>
      <c r="D2" s="95"/>
      <c r="E2" s="37" t="s">
        <v>2</v>
      </c>
      <c r="F2" s="38">
        <f>SUM(F3+F68+F215+F251)</f>
        <v>10967720</v>
      </c>
      <c r="G2" s="36" t="s">
        <v>3</v>
      </c>
      <c r="H2" s="36" t="s">
        <v>25</v>
      </c>
      <c r="I2"/>
    </row>
    <row r="3" spans="1:9" ht="24" customHeight="1" x14ac:dyDescent="0.4">
      <c r="A3" s="39" t="s">
        <v>20</v>
      </c>
      <c r="B3" s="39"/>
      <c r="C3" s="40"/>
      <c r="D3" s="41"/>
      <c r="E3" s="42" t="s">
        <v>2</v>
      </c>
      <c r="F3" s="43">
        <f>F4+F42</f>
        <v>7991820</v>
      </c>
      <c r="G3" s="39" t="s">
        <v>3</v>
      </c>
    </row>
    <row r="4" spans="1:9" ht="21.75" customHeight="1" x14ac:dyDescent="0.35">
      <c r="A4" s="22"/>
      <c r="B4" s="7" t="s">
        <v>51</v>
      </c>
      <c r="C4" s="8"/>
      <c r="D4" s="7"/>
      <c r="E4" s="10" t="s">
        <v>2</v>
      </c>
      <c r="F4" s="14">
        <f>SUM(H5:H36)</f>
        <v>2848320</v>
      </c>
      <c r="G4" s="7" t="s">
        <v>3</v>
      </c>
      <c r="H4" s="15"/>
    </row>
    <row r="5" spans="1:9" x14ac:dyDescent="0.35">
      <c r="A5" s="22"/>
      <c r="B5" s="12" t="s">
        <v>139</v>
      </c>
      <c r="C5" s="44"/>
      <c r="D5" s="12"/>
      <c r="E5" s="12"/>
      <c r="F5" s="22"/>
      <c r="G5" s="23" t="s">
        <v>108</v>
      </c>
      <c r="H5" s="45">
        <v>725760</v>
      </c>
      <c r="I5" s="1" t="s">
        <v>3</v>
      </c>
    </row>
    <row r="6" spans="1:9" x14ac:dyDescent="0.35">
      <c r="A6" s="22"/>
      <c r="B6" s="12" t="s">
        <v>173</v>
      </c>
      <c r="C6" s="44"/>
      <c r="D6" s="12"/>
      <c r="E6" s="12"/>
      <c r="F6" s="22"/>
      <c r="G6" s="23"/>
      <c r="H6" s="15" t="s">
        <v>52</v>
      </c>
    </row>
    <row r="7" spans="1:9" x14ac:dyDescent="0.35">
      <c r="A7" s="22"/>
      <c r="B7" s="12" t="s">
        <v>262</v>
      </c>
      <c r="C7" s="44"/>
      <c r="D7" s="12"/>
      <c r="E7" s="12"/>
      <c r="F7" s="22"/>
      <c r="G7" s="23"/>
      <c r="H7" s="15"/>
    </row>
    <row r="8" spans="1:9" x14ac:dyDescent="0.35">
      <c r="A8" s="22"/>
      <c r="B8" s="12" t="s">
        <v>263</v>
      </c>
      <c r="C8" s="44"/>
      <c r="D8" s="12"/>
      <c r="E8" s="12"/>
      <c r="F8" s="22"/>
      <c r="G8" s="23"/>
      <c r="H8" s="15"/>
    </row>
    <row r="9" spans="1:9" x14ac:dyDescent="0.35">
      <c r="A9" s="22"/>
      <c r="B9" s="54" t="s">
        <v>140</v>
      </c>
      <c r="C9" s="64"/>
      <c r="D9" s="54"/>
      <c r="E9" s="54"/>
      <c r="F9" s="65"/>
      <c r="G9" s="55"/>
      <c r="H9" s="66"/>
      <c r="I9" s="67"/>
    </row>
    <row r="10" spans="1:9" x14ac:dyDescent="0.35">
      <c r="A10" s="22"/>
      <c r="B10" s="54" t="s">
        <v>141</v>
      </c>
      <c r="C10" s="64"/>
      <c r="D10" s="54"/>
      <c r="E10" s="54"/>
      <c r="F10" s="65"/>
      <c r="G10" s="55"/>
      <c r="H10" s="66"/>
      <c r="I10" s="67"/>
    </row>
    <row r="11" spans="1:9" x14ac:dyDescent="0.35">
      <c r="A11" s="22"/>
      <c r="B11" s="54" t="s">
        <v>142</v>
      </c>
      <c r="C11" s="64"/>
      <c r="D11" s="54"/>
      <c r="E11" s="54"/>
      <c r="F11" s="65"/>
      <c r="G11" s="55"/>
      <c r="H11" s="66"/>
      <c r="I11" s="67"/>
    </row>
    <row r="12" spans="1:9" ht="24.75" customHeight="1" x14ac:dyDescent="0.35">
      <c r="A12" s="22"/>
      <c r="B12" s="12" t="s">
        <v>143</v>
      </c>
      <c r="C12" s="44"/>
      <c r="D12" s="12"/>
      <c r="E12" s="12"/>
      <c r="F12" s="22"/>
      <c r="G12" s="23" t="s">
        <v>108</v>
      </c>
      <c r="H12" s="45">
        <v>180000</v>
      </c>
      <c r="I12" s="1" t="s">
        <v>3</v>
      </c>
    </row>
    <row r="13" spans="1:9" x14ac:dyDescent="0.35">
      <c r="A13" s="22"/>
      <c r="B13" s="12" t="s">
        <v>174</v>
      </c>
      <c r="C13" s="44"/>
      <c r="D13" s="12"/>
      <c r="E13" s="12"/>
      <c r="F13" s="22"/>
      <c r="G13" s="23"/>
      <c r="H13" s="15"/>
    </row>
    <row r="14" spans="1:9" x14ac:dyDescent="0.35">
      <c r="A14" s="22"/>
      <c r="B14" s="12" t="s">
        <v>264</v>
      </c>
      <c r="C14" s="44"/>
      <c r="D14" s="12"/>
      <c r="E14" s="12"/>
      <c r="F14" s="22"/>
      <c r="G14" s="23"/>
      <c r="H14" s="15"/>
    </row>
    <row r="15" spans="1:9" x14ac:dyDescent="0.35">
      <c r="A15" s="22"/>
      <c r="B15" s="12" t="s">
        <v>265</v>
      </c>
      <c r="C15" s="44"/>
      <c r="D15" s="12"/>
      <c r="E15" s="12"/>
      <c r="F15" s="22"/>
      <c r="G15" s="23"/>
      <c r="H15" s="15"/>
    </row>
    <row r="16" spans="1:9" x14ac:dyDescent="0.35">
      <c r="A16" s="22"/>
      <c r="B16" s="54" t="s">
        <v>140</v>
      </c>
      <c r="C16" s="64"/>
      <c r="D16" s="54"/>
      <c r="E16" s="54"/>
      <c r="F16" s="65"/>
      <c r="G16" s="55"/>
      <c r="H16" s="66"/>
      <c r="I16" s="67"/>
    </row>
    <row r="17" spans="1:9" x14ac:dyDescent="0.35">
      <c r="A17" s="22"/>
      <c r="B17" s="54" t="s">
        <v>141</v>
      </c>
      <c r="C17" s="64"/>
      <c r="D17" s="54"/>
      <c r="E17" s="54"/>
      <c r="F17" s="65"/>
      <c r="G17" s="55"/>
      <c r="H17" s="66"/>
      <c r="I17" s="67"/>
    </row>
    <row r="18" spans="1:9" x14ac:dyDescent="0.35">
      <c r="A18" s="22"/>
      <c r="B18" s="54" t="s">
        <v>142</v>
      </c>
      <c r="C18" s="64"/>
      <c r="D18" s="54"/>
      <c r="E18" s="54"/>
      <c r="F18" s="65"/>
      <c r="G18" s="55"/>
      <c r="H18" s="66"/>
      <c r="I18" s="67"/>
    </row>
    <row r="19" spans="1:9" ht="22.5" customHeight="1" x14ac:dyDescent="0.35">
      <c r="A19" s="22"/>
      <c r="B19" s="12" t="s">
        <v>144</v>
      </c>
      <c r="C19" s="44"/>
      <c r="D19" s="12"/>
      <c r="E19" s="12"/>
      <c r="F19" s="22"/>
      <c r="G19" s="23" t="s">
        <v>108</v>
      </c>
      <c r="H19" s="45">
        <v>180000</v>
      </c>
    </row>
    <row r="20" spans="1:9" x14ac:dyDescent="0.35">
      <c r="A20" s="22"/>
      <c r="B20" s="12" t="s">
        <v>175</v>
      </c>
      <c r="C20" s="44"/>
      <c r="D20" s="12"/>
      <c r="E20" s="12"/>
      <c r="F20" s="22"/>
      <c r="G20" s="23"/>
      <c r="H20" s="15"/>
    </row>
    <row r="21" spans="1:9" x14ac:dyDescent="0.35">
      <c r="A21" s="22"/>
      <c r="B21" s="12" t="s">
        <v>266</v>
      </c>
      <c r="C21" s="44"/>
      <c r="D21" s="12"/>
      <c r="E21" s="12"/>
      <c r="F21" s="22"/>
      <c r="G21" s="23"/>
      <c r="H21" s="15"/>
    </row>
    <row r="22" spans="1:9" ht="20.25" customHeight="1" x14ac:dyDescent="0.35">
      <c r="A22" s="22"/>
      <c r="B22" s="12" t="s">
        <v>267</v>
      </c>
      <c r="C22" s="44"/>
      <c r="D22" s="12"/>
      <c r="E22" s="12"/>
      <c r="F22" s="22"/>
      <c r="G22" s="23"/>
      <c r="H22" s="15"/>
    </row>
    <row r="23" spans="1:9" x14ac:dyDescent="0.35">
      <c r="A23" s="22"/>
      <c r="B23" s="54" t="s">
        <v>140</v>
      </c>
      <c r="C23" s="64"/>
      <c r="D23" s="54"/>
      <c r="E23" s="54"/>
      <c r="F23" s="65"/>
      <c r="G23" s="55"/>
      <c r="H23" s="66"/>
      <c r="I23" s="67"/>
    </row>
    <row r="24" spans="1:9" x14ac:dyDescent="0.35">
      <c r="A24" s="22"/>
      <c r="B24" s="54" t="s">
        <v>141</v>
      </c>
      <c r="C24" s="64"/>
      <c r="D24" s="54"/>
      <c r="E24" s="54"/>
      <c r="F24" s="65"/>
      <c r="G24" s="55"/>
      <c r="H24" s="66"/>
      <c r="I24" s="67"/>
    </row>
    <row r="25" spans="1:9" x14ac:dyDescent="0.35">
      <c r="A25" s="22"/>
      <c r="B25" s="54" t="s">
        <v>142</v>
      </c>
      <c r="C25" s="64"/>
      <c r="D25" s="54"/>
      <c r="E25" s="54"/>
      <c r="F25" s="65"/>
      <c r="G25" s="55"/>
      <c r="H25" s="66"/>
      <c r="I25" s="67"/>
    </row>
    <row r="26" spans="1:9" ht="22.5" customHeight="1" x14ac:dyDescent="0.35">
      <c r="A26" s="22"/>
      <c r="B26" s="12" t="s">
        <v>53</v>
      </c>
      <c r="C26" s="44"/>
      <c r="D26" s="12"/>
      <c r="E26" s="12"/>
      <c r="F26" s="22"/>
      <c r="G26" s="23" t="s">
        <v>108</v>
      </c>
      <c r="H26" s="45">
        <v>207360</v>
      </c>
      <c r="I26" s="1" t="s">
        <v>3</v>
      </c>
    </row>
    <row r="27" spans="1:9" x14ac:dyDescent="0.35">
      <c r="A27" s="22"/>
      <c r="B27" s="12" t="s">
        <v>176</v>
      </c>
      <c r="C27" s="44"/>
      <c r="D27" s="12"/>
      <c r="E27" s="12"/>
      <c r="F27" s="22"/>
      <c r="G27" s="23"/>
      <c r="H27" s="15"/>
    </row>
    <row r="28" spans="1:9" x14ac:dyDescent="0.35">
      <c r="A28" s="22"/>
      <c r="B28" s="12" t="s">
        <v>268</v>
      </c>
      <c r="C28" s="44"/>
      <c r="D28" s="12"/>
      <c r="E28" s="12"/>
      <c r="F28" s="22"/>
      <c r="G28" s="23"/>
      <c r="H28" s="15"/>
    </row>
    <row r="29" spans="1:9" x14ac:dyDescent="0.35">
      <c r="A29" s="22"/>
      <c r="B29" s="12" t="s">
        <v>269</v>
      </c>
      <c r="C29" s="44"/>
      <c r="D29" s="12"/>
      <c r="E29" s="12"/>
      <c r="F29" s="22"/>
      <c r="G29" s="23"/>
      <c r="H29" s="15"/>
    </row>
    <row r="30" spans="1:9" x14ac:dyDescent="0.35">
      <c r="A30" s="22"/>
      <c r="B30" s="54" t="s">
        <v>140</v>
      </c>
      <c r="C30" s="64"/>
      <c r="D30" s="54"/>
      <c r="E30" s="54"/>
      <c r="F30" s="65"/>
      <c r="G30" s="55"/>
      <c r="H30" s="66"/>
      <c r="I30" s="67"/>
    </row>
    <row r="31" spans="1:9" x14ac:dyDescent="0.35">
      <c r="A31" s="22"/>
      <c r="B31" s="54" t="s">
        <v>141</v>
      </c>
      <c r="C31" s="64"/>
      <c r="D31" s="54"/>
      <c r="E31" s="54"/>
      <c r="F31" s="65"/>
      <c r="G31" s="55"/>
      <c r="H31" s="66"/>
      <c r="I31" s="67"/>
    </row>
    <row r="32" spans="1:9" x14ac:dyDescent="0.35">
      <c r="A32" s="22"/>
      <c r="B32" s="54" t="s">
        <v>142</v>
      </c>
      <c r="C32" s="64"/>
      <c r="D32" s="54"/>
      <c r="E32" s="54"/>
      <c r="F32" s="65"/>
      <c r="G32" s="55"/>
      <c r="H32" s="66"/>
      <c r="I32" s="67"/>
    </row>
    <row r="33" spans="1:9" x14ac:dyDescent="0.35">
      <c r="A33" s="22"/>
      <c r="B33" s="54"/>
      <c r="C33" s="64"/>
      <c r="D33" s="54"/>
      <c r="E33" s="54"/>
      <c r="F33" s="65"/>
      <c r="G33" s="55"/>
      <c r="H33" s="66"/>
      <c r="I33" s="67"/>
    </row>
    <row r="34" spans="1:9" ht="25.5" customHeight="1" x14ac:dyDescent="0.35">
      <c r="A34" s="22"/>
      <c r="B34" s="12" t="s">
        <v>54</v>
      </c>
      <c r="C34" s="44"/>
      <c r="D34" s="12"/>
      <c r="E34" s="12"/>
      <c r="F34" s="22"/>
      <c r="G34" s="23" t="s">
        <v>108</v>
      </c>
      <c r="H34" s="45">
        <v>1555200</v>
      </c>
      <c r="I34" s="1" t="s">
        <v>3</v>
      </c>
    </row>
    <row r="35" spans="1:9" x14ac:dyDescent="0.35">
      <c r="A35" s="22"/>
      <c r="B35" s="12" t="s">
        <v>177</v>
      </c>
      <c r="C35" s="44"/>
      <c r="D35" s="12"/>
      <c r="E35" s="12"/>
      <c r="F35" s="22"/>
      <c r="G35" s="23"/>
      <c r="H35" s="45"/>
    </row>
    <row r="36" spans="1:9" x14ac:dyDescent="0.35">
      <c r="A36" s="22"/>
      <c r="B36" s="12" t="s">
        <v>270</v>
      </c>
      <c r="C36" s="44"/>
      <c r="D36" s="12"/>
      <c r="E36" s="12"/>
      <c r="F36" s="22"/>
      <c r="G36" s="12"/>
      <c r="H36" s="15"/>
    </row>
    <row r="37" spans="1:9" x14ac:dyDescent="0.35">
      <c r="A37" s="22"/>
      <c r="B37" s="12" t="s">
        <v>271</v>
      </c>
      <c r="C37" s="44"/>
      <c r="D37" s="12"/>
      <c r="E37" s="12"/>
      <c r="F37" s="22"/>
      <c r="G37" s="12"/>
      <c r="H37" s="15"/>
    </row>
    <row r="38" spans="1:9" x14ac:dyDescent="0.35">
      <c r="A38" s="22"/>
      <c r="B38" s="12" t="s">
        <v>272</v>
      </c>
      <c r="C38" s="44"/>
      <c r="D38" s="12"/>
      <c r="E38" s="12"/>
      <c r="F38" s="22"/>
      <c r="G38" s="12"/>
      <c r="H38" s="15"/>
    </row>
    <row r="39" spans="1:9" x14ac:dyDescent="0.35">
      <c r="A39" s="22"/>
      <c r="B39" s="54" t="s">
        <v>140</v>
      </c>
      <c r="C39" s="64"/>
      <c r="D39" s="54"/>
      <c r="E39" s="54"/>
      <c r="F39" s="65"/>
      <c r="G39" s="55"/>
      <c r="H39" s="66"/>
      <c r="I39" s="67"/>
    </row>
    <row r="40" spans="1:9" x14ac:dyDescent="0.35">
      <c r="A40" s="22"/>
      <c r="B40" s="54" t="s">
        <v>141</v>
      </c>
      <c r="C40" s="64"/>
      <c r="D40" s="54"/>
      <c r="E40" s="54"/>
      <c r="F40" s="65"/>
      <c r="G40" s="55"/>
      <c r="H40" s="66"/>
      <c r="I40" s="67"/>
    </row>
    <row r="41" spans="1:9" x14ac:dyDescent="0.35">
      <c r="A41" s="22"/>
      <c r="B41" s="54" t="s">
        <v>142</v>
      </c>
      <c r="C41" s="64"/>
      <c r="D41" s="54"/>
      <c r="E41" s="54"/>
      <c r="F41" s="65"/>
      <c r="G41" s="55"/>
      <c r="H41" s="66"/>
      <c r="I41" s="67"/>
    </row>
    <row r="42" spans="1:9" ht="30" customHeight="1" x14ac:dyDescent="0.35">
      <c r="B42" s="11" t="s">
        <v>21</v>
      </c>
      <c r="C42" s="17"/>
      <c r="D42" s="16"/>
      <c r="E42" s="5" t="s">
        <v>2</v>
      </c>
      <c r="F42" s="34">
        <f>SUM(H43+H48+H53+H58+H63)</f>
        <v>5143500</v>
      </c>
      <c r="G42" s="11" t="s">
        <v>3</v>
      </c>
    </row>
    <row r="43" spans="1:9" x14ac:dyDescent="0.35">
      <c r="A43" s="1">
        <v>1</v>
      </c>
      <c r="B43" s="1" t="s">
        <v>225</v>
      </c>
      <c r="E43" s="18"/>
      <c r="F43" s="18"/>
      <c r="G43" s="18" t="s">
        <v>108</v>
      </c>
      <c r="H43" s="20">
        <v>3993540</v>
      </c>
      <c r="I43" s="1" t="s">
        <v>3</v>
      </c>
    </row>
    <row r="44" spans="1:9" x14ac:dyDescent="0.35">
      <c r="B44" s="1" t="s">
        <v>180</v>
      </c>
      <c r="E44" s="18"/>
      <c r="F44" s="18"/>
      <c r="G44" s="18"/>
    </row>
    <row r="45" spans="1:9" x14ac:dyDescent="0.35">
      <c r="B45" s="1" t="s">
        <v>179</v>
      </c>
      <c r="E45" s="18"/>
      <c r="H45"/>
      <c r="I45"/>
    </row>
    <row r="46" spans="1:9" x14ac:dyDescent="0.35">
      <c r="B46" s="67" t="s">
        <v>113</v>
      </c>
      <c r="C46" s="67"/>
      <c r="D46" s="67"/>
      <c r="E46" s="68"/>
      <c r="F46" s="67"/>
      <c r="G46" s="67"/>
      <c r="H46"/>
      <c r="I46"/>
    </row>
    <row r="47" spans="1:9" x14ac:dyDescent="0.35">
      <c r="B47" s="67" t="s">
        <v>114</v>
      </c>
      <c r="C47" s="67"/>
      <c r="D47" s="67"/>
      <c r="E47" s="68"/>
      <c r="F47" s="67"/>
      <c r="G47" s="67"/>
      <c r="H47"/>
      <c r="I47"/>
    </row>
    <row r="48" spans="1:9" ht="21.75" customHeight="1" x14ac:dyDescent="0.35">
      <c r="A48" s="1">
        <v>2</v>
      </c>
      <c r="B48" s="1" t="s">
        <v>55</v>
      </c>
      <c r="E48" s="18"/>
      <c r="G48" s="18" t="s">
        <v>108</v>
      </c>
      <c r="H48" s="20">
        <v>229200</v>
      </c>
      <c r="I48" s="1" t="s">
        <v>3</v>
      </c>
    </row>
    <row r="49" spans="1:9" x14ac:dyDescent="0.35">
      <c r="B49" s="1" t="s">
        <v>228</v>
      </c>
      <c r="E49" s="18"/>
    </row>
    <row r="50" spans="1:9" x14ac:dyDescent="0.35">
      <c r="B50" s="1" t="s">
        <v>229</v>
      </c>
      <c r="E50" s="18"/>
    </row>
    <row r="51" spans="1:9" x14ac:dyDescent="0.35">
      <c r="B51" s="67" t="s">
        <v>113</v>
      </c>
      <c r="C51" s="67"/>
      <c r="D51" s="67"/>
      <c r="E51" s="68"/>
      <c r="F51" s="69"/>
      <c r="G51" s="67"/>
    </row>
    <row r="52" spans="1:9" x14ac:dyDescent="0.35">
      <c r="B52" s="67" t="s">
        <v>114</v>
      </c>
      <c r="C52" s="67"/>
      <c r="D52" s="67"/>
      <c r="E52" s="68"/>
      <c r="F52" s="69"/>
      <c r="G52" s="67"/>
    </row>
    <row r="53" spans="1:9" x14ac:dyDescent="0.35">
      <c r="A53" s="1">
        <v>3</v>
      </c>
      <c r="B53" s="12" t="s">
        <v>231</v>
      </c>
      <c r="E53" s="18"/>
      <c r="F53" s="27"/>
      <c r="G53" s="18" t="s">
        <v>108</v>
      </c>
      <c r="H53" s="20">
        <v>151200</v>
      </c>
      <c r="I53" s="1" t="s">
        <v>3</v>
      </c>
    </row>
    <row r="54" spans="1:9" x14ac:dyDescent="0.35">
      <c r="B54" s="1" t="s">
        <v>232</v>
      </c>
      <c r="E54" s="18"/>
    </row>
    <row r="55" spans="1:9" x14ac:dyDescent="0.35">
      <c r="B55" s="1" t="s">
        <v>230</v>
      </c>
      <c r="E55" s="18"/>
    </row>
    <row r="56" spans="1:9" x14ac:dyDescent="0.35">
      <c r="B56" s="67" t="s">
        <v>113</v>
      </c>
      <c r="C56" s="67"/>
      <c r="D56" s="67"/>
      <c r="E56" s="68"/>
      <c r="F56" s="69"/>
      <c r="G56" s="67"/>
    </row>
    <row r="57" spans="1:9" x14ac:dyDescent="0.35">
      <c r="B57" s="67" t="s">
        <v>114</v>
      </c>
      <c r="C57" s="67"/>
      <c r="D57" s="67"/>
      <c r="E57" s="68"/>
      <c r="F57" s="69"/>
      <c r="G57" s="67"/>
    </row>
    <row r="58" spans="1:9" ht="24" customHeight="1" x14ac:dyDescent="0.35">
      <c r="A58" s="1">
        <v>4</v>
      </c>
      <c r="B58" s="1" t="s">
        <v>115</v>
      </c>
      <c r="E58" s="18"/>
      <c r="G58" s="18" t="s">
        <v>108</v>
      </c>
      <c r="H58" s="20">
        <v>733560</v>
      </c>
      <c r="I58" s="1" t="s">
        <v>3</v>
      </c>
    </row>
    <row r="59" spans="1:9" x14ac:dyDescent="0.35">
      <c r="B59" s="1" t="s">
        <v>181</v>
      </c>
      <c r="E59" s="18"/>
    </row>
    <row r="60" spans="1:9" x14ac:dyDescent="0.35">
      <c r="B60" s="1" t="s">
        <v>182</v>
      </c>
      <c r="E60" s="18"/>
    </row>
    <row r="61" spans="1:9" x14ac:dyDescent="0.35">
      <c r="B61" s="67" t="s">
        <v>113</v>
      </c>
      <c r="C61" s="67"/>
      <c r="D61" s="67"/>
      <c r="E61" s="68"/>
      <c r="F61" s="69"/>
      <c r="G61" s="67"/>
    </row>
    <row r="62" spans="1:9" x14ac:dyDescent="0.35">
      <c r="B62" s="67" t="s">
        <v>114</v>
      </c>
      <c r="C62" s="67"/>
      <c r="D62" s="67"/>
      <c r="E62" s="68"/>
      <c r="F62" s="69"/>
      <c r="G62" s="67"/>
    </row>
    <row r="63" spans="1:9" x14ac:dyDescent="0.35">
      <c r="A63" s="1">
        <v>5</v>
      </c>
      <c r="B63" s="1" t="s">
        <v>23</v>
      </c>
      <c r="E63" s="18"/>
      <c r="G63" s="18" t="s">
        <v>108</v>
      </c>
      <c r="H63" s="20">
        <v>36000</v>
      </c>
      <c r="I63" s="1" t="s">
        <v>3</v>
      </c>
    </row>
    <row r="64" spans="1:9" x14ac:dyDescent="0.35">
      <c r="B64" s="1" t="s">
        <v>183</v>
      </c>
      <c r="E64" s="18"/>
    </row>
    <row r="65" spans="1:9" x14ac:dyDescent="0.35">
      <c r="B65" s="1" t="s">
        <v>178</v>
      </c>
      <c r="E65" s="18"/>
    </row>
    <row r="66" spans="1:9" x14ac:dyDescent="0.35">
      <c r="B66" s="67" t="s">
        <v>113</v>
      </c>
      <c r="C66" s="67"/>
      <c r="D66" s="67"/>
      <c r="E66" s="68"/>
      <c r="F66" s="67"/>
      <c r="G66" s="67"/>
    </row>
    <row r="67" spans="1:9" x14ac:dyDescent="0.35">
      <c r="B67" s="67" t="s">
        <v>114</v>
      </c>
      <c r="C67" s="67"/>
      <c r="D67" s="67"/>
      <c r="E67" s="68"/>
      <c r="F67" s="67"/>
      <c r="G67" s="67"/>
    </row>
    <row r="68" spans="1:9" ht="30.75" customHeight="1" x14ac:dyDescent="0.4">
      <c r="A68" s="36" t="s">
        <v>56</v>
      </c>
      <c r="B68" s="47"/>
      <c r="C68" s="48"/>
      <c r="D68" s="47"/>
      <c r="E68" s="37" t="s">
        <v>2</v>
      </c>
      <c r="F68" s="34">
        <f>SUM(F69+F196)</f>
        <v>2786500</v>
      </c>
      <c r="G68" s="36" t="s">
        <v>3</v>
      </c>
    </row>
    <row r="69" spans="1:9" ht="26.25" customHeight="1" x14ac:dyDescent="0.35">
      <c r="B69" s="11" t="s">
        <v>57</v>
      </c>
      <c r="D69" s="26"/>
      <c r="E69" s="5"/>
      <c r="F69" s="6">
        <f>SUM(F70+F89+F161)</f>
        <v>2194500</v>
      </c>
      <c r="G69" s="11" t="s">
        <v>3</v>
      </c>
      <c r="H69" s="11" t="s">
        <v>25</v>
      </c>
      <c r="I69" s="4"/>
    </row>
    <row r="70" spans="1:9" ht="25.5" customHeight="1" x14ac:dyDescent="0.35">
      <c r="B70" s="11" t="s">
        <v>26</v>
      </c>
      <c r="D70" s="26"/>
      <c r="E70" s="5" t="s">
        <v>2</v>
      </c>
      <c r="F70" s="6">
        <f>SUM(H71:H85)</f>
        <v>75000</v>
      </c>
      <c r="G70" s="11" t="s">
        <v>3</v>
      </c>
      <c r="H70" s="17"/>
    </row>
    <row r="71" spans="1:9" x14ac:dyDescent="0.35">
      <c r="A71" s="1">
        <v>1</v>
      </c>
      <c r="B71" s="1" t="s">
        <v>27</v>
      </c>
      <c r="E71" s="18"/>
      <c r="G71" s="18" t="s">
        <v>108</v>
      </c>
      <c r="H71" s="20">
        <v>20000</v>
      </c>
      <c r="I71" s="1" t="s">
        <v>3</v>
      </c>
    </row>
    <row r="72" spans="1:9" x14ac:dyDescent="0.35">
      <c r="B72" s="1" t="s">
        <v>145</v>
      </c>
      <c r="E72" s="18"/>
      <c r="G72" s="18"/>
    </row>
    <row r="73" spans="1:9" x14ac:dyDescent="0.35">
      <c r="B73" s="1" t="s">
        <v>146</v>
      </c>
      <c r="E73" s="18"/>
      <c r="G73" s="18"/>
    </row>
    <row r="74" spans="1:9" x14ac:dyDescent="0.35">
      <c r="B74" s="67" t="s">
        <v>147</v>
      </c>
      <c r="C74" s="67"/>
      <c r="D74" s="67"/>
      <c r="E74" s="68"/>
      <c r="F74" s="67"/>
      <c r="G74" s="68"/>
      <c r="H74" s="67"/>
      <c r="I74" s="67"/>
    </row>
    <row r="75" spans="1:9" x14ac:dyDescent="0.35">
      <c r="B75" s="67" t="s">
        <v>148</v>
      </c>
      <c r="C75" s="67"/>
      <c r="D75" s="67"/>
      <c r="E75" s="68"/>
      <c r="F75" s="67"/>
      <c r="G75" s="68"/>
      <c r="H75" s="67"/>
      <c r="I75" s="67"/>
    </row>
    <row r="76" spans="1:9" x14ac:dyDescent="0.35">
      <c r="A76" s="1">
        <v>2</v>
      </c>
      <c r="B76" s="1" t="s">
        <v>58</v>
      </c>
      <c r="E76" s="18"/>
      <c r="G76" s="18" t="s">
        <v>108</v>
      </c>
      <c r="H76" s="20">
        <v>15000</v>
      </c>
      <c r="I76" s="1" t="s">
        <v>3</v>
      </c>
    </row>
    <row r="77" spans="1:9" x14ac:dyDescent="0.35">
      <c r="B77" s="1" t="s">
        <v>59</v>
      </c>
      <c r="E77" s="18"/>
      <c r="G77" s="18"/>
    </row>
    <row r="78" spans="1:9" x14ac:dyDescent="0.35">
      <c r="B78" s="54" t="s">
        <v>140</v>
      </c>
      <c r="C78" s="64"/>
      <c r="D78" s="54"/>
      <c r="E78" s="54"/>
      <c r="F78" s="65"/>
      <c r="G78" s="55"/>
      <c r="H78" s="66"/>
      <c r="I78" s="67"/>
    </row>
    <row r="79" spans="1:9" x14ac:dyDescent="0.35">
      <c r="B79" s="54" t="s">
        <v>141</v>
      </c>
      <c r="C79" s="64"/>
      <c r="D79" s="54"/>
      <c r="E79" s="54"/>
      <c r="F79" s="65"/>
      <c r="G79" s="55"/>
      <c r="H79" s="66"/>
      <c r="I79" s="67"/>
    </row>
    <row r="80" spans="1:9" x14ac:dyDescent="0.35">
      <c r="B80" s="54" t="s">
        <v>142</v>
      </c>
      <c r="C80" s="64"/>
      <c r="D80" s="54"/>
      <c r="E80" s="54"/>
      <c r="F80" s="65"/>
      <c r="G80" s="55"/>
      <c r="H80" s="66"/>
      <c r="I80" s="67"/>
    </row>
    <row r="81" spans="1:9" x14ac:dyDescent="0.35">
      <c r="A81" s="1">
        <v>3</v>
      </c>
      <c r="B81" s="1" t="s">
        <v>28</v>
      </c>
      <c r="E81" s="18"/>
      <c r="G81" s="18" t="s">
        <v>108</v>
      </c>
      <c r="H81" s="20">
        <v>10000</v>
      </c>
      <c r="I81" s="1" t="s">
        <v>3</v>
      </c>
    </row>
    <row r="82" spans="1:9" x14ac:dyDescent="0.35">
      <c r="B82" s="58" t="s">
        <v>251</v>
      </c>
      <c r="E82" s="18"/>
      <c r="G82" s="18"/>
    </row>
    <row r="83" spans="1:9" x14ac:dyDescent="0.35">
      <c r="B83" s="54" t="s">
        <v>122</v>
      </c>
      <c r="C83" s="54"/>
      <c r="D83" s="55"/>
      <c r="E83" s="56"/>
      <c r="F83" s="57"/>
      <c r="G83" s="55"/>
      <c r="H83" s="57"/>
    </row>
    <row r="84" spans="1:9" x14ac:dyDescent="0.35">
      <c r="B84" s="54" t="s">
        <v>123</v>
      </c>
      <c r="C84" s="54"/>
      <c r="D84" s="55"/>
      <c r="E84" s="56"/>
      <c r="F84" s="57"/>
      <c r="G84" s="55"/>
      <c r="H84" s="57"/>
    </row>
    <row r="85" spans="1:9" ht="19.5" customHeight="1" x14ac:dyDescent="0.35">
      <c r="A85" s="1">
        <v>4</v>
      </c>
      <c r="B85" s="58" t="s">
        <v>184</v>
      </c>
      <c r="E85" s="18"/>
      <c r="G85" s="18" t="s">
        <v>108</v>
      </c>
      <c r="H85" s="20">
        <v>30000</v>
      </c>
      <c r="I85" s="1" t="s">
        <v>3</v>
      </c>
    </row>
    <row r="86" spans="1:9" ht="19.5" customHeight="1" x14ac:dyDescent="0.35">
      <c r="B86" s="58" t="s">
        <v>29</v>
      </c>
      <c r="C86" s="58"/>
      <c r="D86" s="58"/>
      <c r="E86" s="59"/>
      <c r="F86" s="58"/>
      <c r="G86" s="58"/>
      <c r="H86" s="20"/>
    </row>
    <row r="87" spans="1:9" ht="21" customHeight="1" x14ac:dyDescent="0.35">
      <c r="B87" s="54" t="s">
        <v>124</v>
      </c>
      <c r="C87" s="58"/>
      <c r="D87" s="58"/>
      <c r="E87" s="59"/>
      <c r="F87" s="58"/>
      <c r="G87" s="58"/>
      <c r="H87" s="58"/>
    </row>
    <row r="88" spans="1:9" ht="21" customHeight="1" x14ac:dyDescent="0.35">
      <c r="B88" s="54" t="s">
        <v>125</v>
      </c>
      <c r="C88" s="54"/>
      <c r="D88" s="54"/>
      <c r="E88" s="55"/>
      <c r="F88" s="54"/>
      <c r="G88" s="54"/>
      <c r="H88" s="54"/>
    </row>
    <row r="89" spans="1:9" ht="30" customHeight="1" x14ac:dyDescent="0.35">
      <c r="B89" s="11" t="s">
        <v>6</v>
      </c>
      <c r="C89" s="26"/>
      <c r="E89" s="5" t="s">
        <v>2</v>
      </c>
      <c r="F89" s="6">
        <f>SUM(G90+H111+H118+H153)</f>
        <v>1474500</v>
      </c>
      <c r="G89" s="11" t="s">
        <v>3</v>
      </c>
    </row>
    <row r="90" spans="1:9" ht="26.25" customHeight="1" x14ac:dyDescent="0.35">
      <c r="B90" s="4" t="s">
        <v>7</v>
      </c>
      <c r="D90" s="18"/>
      <c r="F90" s="2" t="s">
        <v>2</v>
      </c>
      <c r="G90" s="19">
        <f>H91+H96+H104+H106+H109</f>
        <v>694500</v>
      </c>
      <c r="H90" s="4" t="s">
        <v>3</v>
      </c>
    </row>
    <row r="91" spans="1:9" x14ac:dyDescent="0.35">
      <c r="A91" s="1">
        <v>1</v>
      </c>
      <c r="B91" s="1" t="s">
        <v>149</v>
      </c>
      <c r="E91" s="18"/>
      <c r="G91" s="18" t="s">
        <v>108</v>
      </c>
      <c r="H91" s="20">
        <v>196800</v>
      </c>
      <c r="I91" s="1" t="s">
        <v>3</v>
      </c>
    </row>
    <row r="92" spans="1:9" x14ac:dyDescent="0.35">
      <c r="B92" s="1" t="s">
        <v>273</v>
      </c>
      <c r="E92" s="18"/>
    </row>
    <row r="93" spans="1:9" x14ac:dyDescent="0.35">
      <c r="B93" s="1" t="s">
        <v>274</v>
      </c>
      <c r="E93" s="18"/>
    </row>
    <row r="94" spans="1:9" x14ac:dyDescent="0.35">
      <c r="B94" s="67" t="s">
        <v>250</v>
      </c>
      <c r="E94" s="18"/>
    </row>
    <row r="95" spans="1:9" x14ac:dyDescent="0.35">
      <c r="B95" s="67" t="s">
        <v>150</v>
      </c>
      <c r="E95" s="18"/>
    </row>
    <row r="96" spans="1:9" x14ac:dyDescent="0.35">
      <c r="A96" s="1">
        <v>2</v>
      </c>
      <c r="B96" s="1" t="s">
        <v>60</v>
      </c>
      <c r="E96" s="18"/>
      <c r="G96" s="18" t="s">
        <v>108</v>
      </c>
      <c r="H96" s="20">
        <v>98400</v>
      </c>
      <c r="I96" s="1" t="s">
        <v>3</v>
      </c>
    </row>
    <row r="97" spans="1:9" x14ac:dyDescent="0.35">
      <c r="B97" s="1" t="s">
        <v>172</v>
      </c>
      <c r="E97" s="18"/>
    </row>
    <row r="98" spans="1:9" x14ac:dyDescent="0.35">
      <c r="B98" s="1" t="s">
        <v>275</v>
      </c>
      <c r="E98" s="18"/>
    </row>
    <row r="99" spans="1:9" x14ac:dyDescent="0.35">
      <c r="B99" s="67" t="s">
        <v>150</v>
      </c>
      <c r="C99" s="67"/>
      <c r="D99" s="67"/>
      <c r="E99" s="68"/>
      <c r="F99" s="67"/>
      <c r="G99" s="67"/>
      <c r="H99" s="67"/>
      <c r="I99" s="67"/>
    </row>
    <row r="100" spans="1:9" x14ac:dyDescent="0.35">
      <c r="B100" s="70" t="s">
        <v>30</v>
      </c>
      <c r="C100" s="67"/>
      <c r="D100" s="67"/>
      <c r="E100" s="68"/>
      <c r="F100" s="67"/>
      <c r="G100" s="67"/>
      <c r="H100" s="67"/>
      <c r="I100" s="67"/>
    </row>
    <row r="101" spans="1:9" x14ac:dyDescent="0.35">
      <c r="B101" s="70" t="s">
        <v>31</v>
      </c>
      <c r="C101" s="67"/>
      <c r="D101" s="67"/>
      <c r="E101" s="68"/>
      <c r="F101" s="67"/>
      <c r="G101" s="67"/>
      <c r="H101" s="67"/>
      <c r="I101" s="67"/>
    </row>
    <row r="102" spans="1:9" x14ac:dyDescent="0.35">
      <c r="B102" s="70" t="s">
        <v>32</v>
      </c>
      <c r="C102" s="67"/>
      <c r="D102" s="67"/>
      <c r="E102" s="68"/>
      <c r="F102" s="67"/>
      <c r="G102" s="67"/>
      <c r="H102" s="67"/>
      <c r="I102" s="67"/>
    </row>
    <row r="103" spans="1:9" x14ac:dyDescent="0.35">
      <c r="B103" s="70" t="s">
        <v>33</v>
      </c>
      <c r="C103" s="67"/>
      <c r="D103" s="67"/>
      <c r="E103" s="68"/>
      <c r="F103" s="67"/>
      <c r="G103" s="67"/>
      <c r="H103" s="67"/>
      <c r="I103" s="67"/>
    </row>
    <row r="104" spans="1:9" x14ac:dyDescent="0.35">
      <c r="A104" s="1">
        <v>3</v>
      </c>
      <c r="B104" s="1" t="s">
        <v>61</v>
      </c>
      <c r="E104" s="18"/>
      <c r="G104" s="18" t="s">
        <v>108</v>
      </c>
      <c r="H104" s="20">
        <v>399300</v>
      </c>
      <c r="I104" s="1" t="s">
        <v>3</v>
      </c>
    </row>
    <row r="105" spans="1:9" x14ac:dyDescent="0.35">
      <c r="B105" s="1" t="s">
        <v>151</v>
      </c>
      <c r="E105" s="18"/>
    </row>
    <row r="106" spans="1:9" x14ac:dyDescent="0.35">
      <c r="B106" s="1" t="s">
        <v>170</v>
      </c>
      <c r="E106" s="18"/>
      <c r="G106" s="18"/>
      <c r="H106" s="20"/>
    </row>
    <row r="107" spans="1:9" x14ac:dyDescent="0.35">
      <c r="B107" s="1" t="s">
        <v>171</v>
      </c>
      <c r="E107" s="18"/>
      <c r="G107" s="18"/>
      <c r="H107" s="20"/>
    </row>
    <row r="108" spans="1:9" x14ac:dyDescent="0.35">
      <c r="B108" s="67" t="s">
        <v>185</v>
      </c>
      <c r="C108" s="67"/>
      <c r="D108" s="67"/>
      <c r="E108" s="68"/>
      <c r="F108" s="67"/>
      <c r="G108" s="67"/>
      <c r="H108" s="67"/>
      <c r="I108" s="67"/>
    </row>
    <row r="109" spans="1:9" x14ac:dyDescent="0.35">
      <c r="B109" s="67" t="s">
        <v>252</v>
      </c>
      <c r="C109" s="67"/>
      <c r="D109" s="67"/>
      <c r="E109" s="68"/>
      <c r="F109" s="67"/>
      <c r="G109" s="68"/>
      <c r="H109" s="71"/>
      <c r="I109" s="67"/>
    </row>
    <row r="110" spans="1:9" x14ac:dyDescent="0.35">
      <c r="B110" s="67" t="s">
        <v>150</v>
      </c>
      <c r="C110" s="67"/>
      <c r="D110" s="67"/>
      <c r="E110" s="68"/>
      <c r="F110" s="67"/>
      <c r="G110" s="68"/>
      <c r="H110" s="71"/>
      <c r="I110" s="67"/>
    </row>
    <row r="111" spans="1:9" ht="25.5" customHeight="1" x14ac:dyDescent="0.35">
      <c r="B111" s="4" t="s">
        <v>62</v>
      </c>
      <c r="C111" s="4"/>
      <c r="D111" s="4"/>
      <c r="E111" s="26"/>
      <c r="F111" s="4"/>
      <c r="G111" s="2" t="s">
        <v>2</v>
      </c>
      <c r="H111" s="19">
        <f>SUM(H112)</f>
        <v>130000</v>
      </c>
      <c r="I111" s="4" t="s">
        <v>3</v>
      </c>
    </row>
    <row r="112" spans="1:9" ht="20.25" customHeight="1" x14ac:dyDescent="0.35">
      <c r="B112" s="4" t="s">
        <v>186</v>
      </c>
      <c r="C112" s="4"/>
      <c r="D112" s="4"/>
      <c r="E112" s="26"/>
      <c r="F112" s="4"/>
      <c r="G112" s="2" t="s">
        <v>108</v>
      </c>
      <c r="H112" s="19">
        <v>130000</v>
      </c>
      <c r="I112" s="4" t="s">
        <v>3</v>
      </c>
    </row>
    <row r="113" spans="1:9" x14ac:dyDescent="0.35">
      <c r="A113" s="18"/>
      <c r="B113" s="1" t="s">
        <v>253</v>
      </c>
      <c r="E113" s="18"/>
      <c r="G113" s="18"/>
      <c r="H113" s="20"/>
    </row>
    <row r="114" spans="1:9" x14ac:dyDescent="0.35">
      <c r="A114" s="18"/>
      <c r="B114" s="1" t="s">
        <v>254</v>
      </c>
      <c r="E114" s="18"/>
      <c r="G114" s="18"/>
      <c r="H114" s="20"/>
    </row>
    <row r="115" spans="1:9" x14ac:dyDescent="0.35">
      <c r="A115" s="18"/>
      <c r="B115" s="54" t="s">
        <v>187</v>
      </c>
      <c r="C115" s="54"/>
      <c r="D115" s="54"/>
      <c r="E115" s="55"/>
      <c r="F115" s="54"/>
      <c r="G115" s="55"/>
      <c r="H115" s="57"/>
    </row>
    <row r="116" spans="1:9" x14ac:dyDescent="0.35">
      <c r="A116" s="18"/>
      <c r="B116" s="54" t="s">
        <v>188</v>
      </c>
      <c r="C116" s="54"/>
      <c r="D116" s="54"/>
      <c r="E116" s="55"/>
      <c r="F116" s="54"/>
      <c r="G116" s="55"/>
      <c r="H116" s="57"/>
    </row>
    <row r="117" spans="1:9" x14ac:dyDescent="0.35">
      <c r="A117" s="18"/>
      <c r="B117" s="54" t="s">
        <v>246</v>
      </c>
      <c r="C117" s="54"/>
      <c r="D117" s="54"/>
      <c r="E117" s="55"/>
      <c r="F117" s="54"/>
      <c r="G117" s="55"/>
      <c r="H117" s="57"/>
    </row>
    <row r="118" spans="1:9" ht="22.5" customHeight="1" x14ac:dyDescent="0.35">
      <c r="B118" s="4" t="s">
        <v>276</v>
      </c>
      <c r="D118" s="26"/>
      <c r="G118" s="26" t="s">
        <v>2</v>
      </c>
      <c r="H118" s="19">
        <f>SUM(H119+H122+H128+H131+H135+H140+H144+H149)</f>
        <v>350000</v>
      </c>
      <c r="I118" s="4" t="s">
        <v>3</v>
      </c>
    </row>
    <row r="119" spans="1:9" ht="20.25" customHeight="1" x14ac:dyDescent="0.35">
      <c r="A119" s="1">
        <v>1</v>
      </c>
      <c r="B119" s="1" t="s">
        <v>63</v>
      </c>
      <c r="E119" s="18"/>
      <c r="G119" s="18" t="s">
        <v>108</v>
      </c>
      <c r="H119" s="20">
        <v>10000</v>
      </c>
      <c r="I119" s="1" t="s">
        <v>3</v>
      </c>
    </row>
    <row r="120" spans="1:9" x14ac:dyDescent="0.35">
      <c r="B120" s="1" t="s">
        <v>64</v>
      </c>
      <c r="E120" s="18"/>
    </row>
    <row r="121" spans="1:9" x14ac:dyDescent="0.35">
      <c r="B121" s="54" t="s">
        <v>187</v>
      </c>
      <c r="E121" s="18"/>
    </row>
    <row r="122" spans="1:9" x14ac:dyDescent="0.35">
      <c r="A122" s="1">
        <v>2</v>
      </c>
      <c r="B122" s="1" t="s">
        <v>158</v>
      </c>
      <c r="E122" s="18"/>
      <c r="G122" s="18" t="s">
        <v>108</v>
      </c>
      <c r="H122" s="20">
        <v>100000</v>
      </c>
      <c r="I122" s="1" t="s">
        <v>3</v>
      </c>
    </row>
    <row r="123" spans="1:9" x14ac:dyDescent="0.35">
      <c r="B123" s="58" t="s">
        <v>196</v>
      </c>
      <c r="C123" s="58"/>
      <c r="D123" s="58"/>
      <c r="E123" s="59"/>
      <c r="F123" s="58"/>
      <c r="G123" s="59"/>
      <c r="H123" s="72"/>
      <c r="I123" s="58"/>
    </row>
    <row r="124" spans="1:9" x14ac:dyDescent="0.35">
      <c r="B124" s="58" t="s">
        <v>195</v>
      </c>
      <c r="C124" s="58"/>
      <c r="D124" s="58"/>
      <c r="E124" s="59"/>
      <c r="F124" s="58"/>
      <c r="G124" s="59"/>
      <c r="H124" s="72"/>
      <c r="I124" s="58"/>
    </row>
    <row r="125" spans="1:9" x14ac:dyDescent="0.35">
      <c r="B125" s="54" t="s">
        <v>189</v>
      </c>
      <c r="C125" s="54"/>
      <c r="D125" s="54"/>
      <c r="E125" s="55"/>
      <c r="F125" s="54"/>
      <c r="G125" s="55"/>
      <c r="H125" s="57"/>
      <c r="I125" s="54"/>
    </row>
    <row r="126" spans="1:9" x14ac:dyDescent="0.35">
      <c r="B126" s="54" t="s">
        <v>190</v>
      </c>
      <c r="C126" s="54"/>
      <c r="D126" s="54"/>
      <c r="E126" s="55"/>
      <c r="F126" s="54"/>
      <c r="G126" s="55"/>
      <c r="H126" s="57"/>
      <c r="I126" s="54"/>
    </row>
    <row r="127" spans="1:9" x14ac:dyDescent="0.35">
      <c r="B127" s="54" t="s">
        <v>191</v>
      </c>
      <c r="C127" s="54"/>
      <c r="D127" s="54"/>
      <c r="E127" s="55"/>
      <c r="F127" s="54"/>
      <c r="G127" s="55"/>
      <c r="H127" s="57"/>
      <c r="I127" s="54"/>
    </row>
    <row r="128" spans="1:9" x14ac:dyDescent="0.35">
      <c r="A128" s="1">
        <v>3</v>
      </c>
      <c r="B128" s="1" t="s">
        <v>65</v>
      </c>
      <c r="E128" s="18"/>
      <c r="G128" s="18" t="s">
        <v>108</v>
      </c>
      <c r="H128" s="20">
        <v>5000</v>
      </c>
      <c r="I128" s="1" t="s">
        <v>3</v>
      </c>
    </row>
    <row r="129" spans="1:9" x14ac:dyDescent="0.35">
      <c r="B129" s="1" t="s">
        <v>66</v>
      </c>
      <c r="E129" s="18"/>
    </row>
    <row r="130" spans="1:9" x14ac:dyDescent="0.35">
      <c r="B130" s="67" t="s">
        <v>194</v>
      </c>
      <c r="E130" s="18"/>
    </row>
    <row r="131" spans="1:9" x14ac:dyDescent="0.35">
      <c r="A131" s="1">
        <v>4</v>
      </c>
      <c r="B131" s="1" t="s">
        <v>67</v>
      </c>
      <c r="E131" s="18"/>
      <c r="G131" s="18" t="s">
        <v>108</v>
      </c>
      <c r="H131" s="20">
        <v>200000</v>
      </c>
      <c r="I131" s="1" t="s">
        <v>3</v>
      </c>
    </row>
    <row r="132" spans="1:9" x14ac:dyDescent="0.35">
      <c r="B132" s="58" t="s">
        <v>68</v>
      </c>
      <c r="C132" s="58"/>
      <c r="D132" s="59"/>
      <c r="E132" s="58"/>
      <c r="F132" s="58"/>
      <c r="G132" s="58"/>
      <c r="H132" s="72"/>
    </row>
    <row r="133" spans="1:9" x14ac:dyDescent="0.35">
      <c r="B133" s="54" t="s">
        <v>192</v>
      </c>
      <c r="C133" s="54"/>
      <c r="D133" s="55"/>
      <c r="E133" s="54"/>
      <c r="F133" s="54"/>
      <c r="G133" s="54"/>
      <c r="H133" s="57"/>
    </row>
    <row r="134" spans="1:9" x14ac:dyDescent="0.35">
      <c r="B134" s="54" t="s">
        <v>193</v>
      </c>
      <c r="C134" s="54"/>
      <c r="D134" s="55"/>
      <c r="E134" s="54"/>
      <c r="F134" s="54"/>
      <c r="G134" s="54"/>
      <c r="H134" s="57"/>
    </row>
    <row r="135" spans="1:9" x14ac:dyDescent="0.35">
      <c r="A135" s="1">
        <v>5</v>
      </c>
      <c r="B135" s="60" t="s">
        <v>159</v>
      </c>
      <c r="C135" s="60"/>
      <c r="D135" s="60"/>
      <c r="E135" s="62"/>
      <c r="F135" s="60"/>
      <c r="G135" s="62"/>
      <c r="H135" s="49">
        <v>5000</v>
      </c>
      <c r="I135" s="1" t="s">
        <v>3</v>
      </c>
    </row>
    <row r="136" spans="1:9" x14ac:dyDescent="0.35">
      <c r="B136" s="1" t="s">
        <v>69</v>
      </c>
      <c r="E136" s="18"/>
      <c r="G136" s="18"/>
      <c r="H136" s="49"/>
    </row>
    <row r="137" spans="1:9" x14ac:dyDescent="0.35">
      <c r="B137" s="67" t="s">
        <v>70</v>
      </c>
      <c r="C137" s="67"/>
      <c r="D137" s="67"/>
      <c r="E137" s="68"/>
      <c r="F137" s="67"/>
      <c r="G137" s="68"/>
      <c r="H137" s="73"/>
      <c r="I137" s="67"/>
    </row>
    <row r="138" spans="1:9" x14ac:dyDescent="0.35">
      <c r="B138" s="67" t="s">
        <v>44</v>
      </c>
      <c r="C138" s="67"/>
      <c r="D138" s="67"/>
      <c r="E138" s="68"/>
      <c r="F138" s="67"/>
      <c r="G138" s="68"/>
      <c r="H138" s="73"/>
      <c r="I138" s="67"/>
    </row>
    <row r="139" spans="1:9" x14ac:dyDescent="0.35">
      <c r="B139" s="91" t="s">
        <v>197</v>
      </c>
      <c r="C139" s="91"/>
      <c r="D139" s="91"/>
      <c r="E139" s="91"/>
      <c r="F139" s="91"/>
      <c r="G139" s="91"/>
      <c r="H139" s="91"/>
      <c r="I139" s="91"/>
    </row>
    <row r="140" spans="1:9" x14ac:dyDescent="0.35">
      <c r="A140" s="1">
        <v>6</v>
      </c>
      <c r="B140" s="1" t="s">
        <v>71</v>
      </c>
      <c r="E140" s="18"/>
      <c r="G140" s="18" t="s">
        <v>108</v>
      </c>
      <c r="H140" s="49">
        <v>20000</v>
      </c>
      <c r="I140" s="1" t="s">
        <v>3</v>
      </c>
    </row>
    <row r="141" spans="1:9" x14ac:dyDescent="0.35">
      <c r="B141" s="1" t="s">
        <v>72</v>
      </c>
      <c r="E141" s="18"/>
      <c r="G141" s="18"/>
      <c r="H141" s="49"/>
    </row>
    <row r="142" spans="1:9" x14ac:dyDescent="0.35">
      <c r="B142" s="67" t="s">
        <v>73</v>
      </c>
      <c r="C142" s="67"/>
      <c r="D142" s="67"/>
      <c r="E142" s="68"/>
      <c r="F142" s="67"/>
      <c r="G142" s="68"/>
      <c r="H142" s="73"/>
      <c r="I142" s="67"/>
    </row>
    <row r="143" spans="1:9" x14ac:dyDescent="0.35">
      <c r="B143" s="91" t="s">
        <v>198</v>
      </c>
      <c r="C143" s="91"/>
      <c r="D143" s="91"/>
      <c r="E143" s="91"/>
      <c r="F143" s="91"/>
      <c r="G143" s="91"/>
      <c r="H143" s="91"/>
      <c r="I143" s="91"/>
    </row>
    <row r="144" spans="1:9" x14ac:dyDescent="0.35">
      <c r="A144" s="1">
        <v>7</v>
      </c>
      <c r="B144" s="1" t="s">
        <v>74</v>
      </c>
      <c r="E144" s="18"/>
      <c r="G144" s="18" t="s">
        <v>108</v>
      </c>
      <c r="H144" s="49">
        <v>5000</v>
      </c>
      <c r="I144" s="1" t="s">
        <v>3</v>
      </c>
    </row>
    <row r="145" spans="1:9" x14ac:dyDescent="0.35">
      <c r="B145" s="1" t="s">
        <v>75</v>
      </c>
      <c r="E145" s="18"/>
      <c r="G145" s="18"/>
      <c r="H145" s="49"/>
    </row>
    <row r="146" spans="1:9" x14ac:dyDescent="0.35">
      <c r="B146" s="67" t="s">
        <v>70</v>
      </c>
      <c r="C146" s="67"/>
      <c r="D146" s="67"/>
      <c r="E146" s="68"/>
      <c r="F146" s="67"/>
      <c r="G146" s="68"/>
      <c r="H146" s="73"/>
      <c r="I146" s="67"/>
    </row>
    <row r="147" spans="1:9" x14ac:dyDescent="0.35">
      <c r="B147" s="67" t="s">
        <v>44</v>
      </c>
      <c r="C147" s="67"/>
      <c r="D147" s="67"/>
      <c r="E147" s="68"/>
      <c r="F147" s="67"/>
      <c r="G147" s="68"/>
      <c r="H147" s="73"/>
      <c r="I147" s="67"/>
    </row>
    <row r="148" spans="1:9" x14ac:dyDescent="0.35">
      <c r="B148" s="91" t="s">
        <v>257</v>
      </c>
      <c r="C148" s="91"/>
      <c r="D148" s="91"/>
      <c r="E148" s="91"/>
      <c r="F148" s="91"/>
      <c r="G148" s="91"/>
      <c r="H148" s="91"/>
      <c r="I148" s="91"/>
    </row>
    <row r="149" spans="1:9" x14ac:dyDescent="0.35">
      <c r="A149" s="1">
        <v>8</v>
      </c>
      <c r="B149" s="1" t="s">
        <v>76</v>
      </c>
      <c r="E149" s="18"/>
      <c r="G149" s="18" t="s">
        <v>108</v>
      </c>
      <c r="H149" s="49">
        <v>5000</v>
      </c>
      <c r="I149" s="1" t="s">
        <v>3</v>
      </c>
    </row>
    <row r="150" spans="1:9" x14ac:dyDescent="0.35">
      <c r="B150" s="1" t="s">
        <v>77</v>
      </c>
      <c r="E150" s="18"/>
      <c r="G150" s="18"/>
      <c r="H150" s="49"/>
    </row>
    <row r="151" spans="1:9" x14ac:dyDescent="0.35">
      <c r="A151" s="50"/>
      <c r="B151" s="67" t="s">
        <v>78</v>
      </c>
      <c r="C151" s="74"/>
      <c r="D151" s="74"/>
      <c r="E151" s="75"/>
      <c r="F151" s="74"/>
      <c r="G151" s="75"/>
      <c r="H151" s="76"/>
      <c r="I151" s="74"/>
    </row>
    <row r="152" spans="1:9" ht="24" customHeight="1" x14ac:dyDescent="0.35">
      <c r="A152" s="50"/>
      <c r="B152" s="91" t="s">
        <v>199</v>
      </c>
      <c r="C152" s="91"/>
      <c r="D152" s="91"/>
      <c r="E152" s="91"/>
      <c r="F152" s="91"/>
      <c r="G152" s="91"/>
      <c r="H152" s="91"/>
      <c r="I152" s="91"/>
    </row>
    <row r="153" spans="1:9" s="7" customFormat="1" ht="30" customHeight="1" x14ac:dyDescent="0.35">
      <c r="B153" s="7" t="s">
        <v>203</v>
      </c>
      <c r="G153" s="8" t="s">
        <v>2</v>
      </c>
      <c r="H153" s="14">
        <v>300000</v>
      </c>
      <c r="I153" s="7" t="s">
        <v>3</v>
      </c>
    </row>
    <row r="154" spans="1:9" ht="27.75" customHeight="1" x14ac:dyDescent="0.35">
      <c r="B154" s="4" t="s">
        <v>204</v>
      </c>
      <c r="C154" s="4"/>
      <c r="D154" s="4"/>
      <c r="E154" s="26"/>
      <c r="F154" s="4"/>
      <c r="G154" s="26" t="s">
        <v>108</v>
      </c>
      <c r="H154" s="19">
        <v>300000</v>
      </c>
      <c r="I154" s="4" t="s">
        <v>3</v>
      </c>
    </row>
    <row r="155" spans="1:9" x14ac:dyDescent="0.35">
      <c r="B155" s="58" t="s">
        <v>200</v>
      </c>
      <c r="C155" s="58"/>
      <c r="D155" s="58"/>
      <c r="E155" s="59"/>
      <c r="F155" s="58"/>
      <c r="G155" s="59"/>
      <c r="H155" s="72"/>
      <c r="I155" s="58"/>
    </row>
    <row r="156" spans="1:9" x14ac:dyDescent="0.35">
      <c r="B156" s="54" t="s">
        <v>201</v>
      </c>
      <c r="C156" s="54"/>
      <c r="D156" s="54"/>
      <c r="E156" s="55"/>
      <c r="F156" s="54"/>
      <c r="G156" s="55"/>
      <c r="H156" s="57"/>
      <c r="I156" s="54"/>
    </row>
    <row r="157" spans="1:9" x14ac:dyDescent="0.35">
      <c r="B157" s="54" t="s">
        <v>187</v>
      </c>
      <c r="C157" s="54"/>
      <c r="D157" s="54"/>
      <c r="E157" s="55"/>
      <c r="F157" s="54"/>
      <c r="G157" s="55"/>
      <c r="H157" s="57"/>
      <c r="I157" s="54"/>
    </row>
    <row r="158" spans="1:9" x14ac:dyDescent="0.35">
      <c r="B158" s="54" t="s">
        <v>202</v>
      </c>
      <c r="C158" s="54"/>
      <c r="D158" s="54"/>
      <c r="E158" s="55"/>
      <c r="F158" s="54"/>
      <c r="G158" s="55"/>
      <c r="H158" s="57"/>
      <c r="I158" s="54"/>
    </row>
    <row r="159" spans="1:9" x14ac:dyDescent="0.35">
      <c r="B159" s="54"/>
      <c r="C159" s="54"/>
      <c r="D159" s="54"/>
      <c r="E159" s="55"/>
      <c r="F159" s="54"/>
      <c r="G159" s="55"/>
      <c r="H159" s="57"/>
      <c r="I159" s="54"/>
    </row>
    <row r="160" spans="1:9" ht="12.75" customHeight="1" x14ac:dyDescent="0.35">
      <c r="B160" s="54"/>
      <c r="C160" s="54"/>
      <c r="D160" s="54"/>
      <c r="E160" s="55"/>
      <c r="F160" s="54"/>
      <c r="G160" s="55"/>
      <c r="H160" s="57"/>
      <c r="I160" s="54"/>
    </row>
    <row r="161" spans="1:9" ht="33.75" customHeight="1" x14ac:dyDescent="0.35">
      <c r="B161" s="11" t="s">
        <v>14</v>
      </c>
      <c r="C161" s="11"/>
      <c r="D161" s="16"/>
      <c r="E161" s="5" t="s">
        <v>2</v>
      </c>
      <c r="F161" s="6">
        <f>SUM(H162:H193)</f>
        <v>645000</v>
      </c>
      <c r="G161" s="11" t="s">
        <v>3</v>
      </c>
      <c r="H161" s="11" t="s">
        <v>25</v>
      </c>
    </row>
    <row r="162" spans="1:9" ht="28.5" customHeight="1" x14ac:dyDescent="0.35">
      <c r="A162" s="1">
        <v>1</v>
      </c>
      <c r="B162" s="1" t="s">
        <v>160</v>
      </c>
      <c r="E162" s="18"/>
      <c r="G162" s="18" t="s">
        <v>108</v>
      </c>
      <c r="H162" s="20">
        <v>160000</v>
      </c>
      <c r="I162" s="1" t="s">
        <v>3</v>
      </c>
    </row>
    <row r="163" spans="1:9" x14ac:dyDescent="0.35">
      <c r="B163" s="58" t="s">
        <v>205</v>
      </c>
      <c r="C163" s="58"/>
      <c r="D163" s="58"/>
      <c r="E163" s="59"/>
      <c r="F163" s="58"/>
      <c r="G163" s="58"/>
      <c r="H163" s="58"/>
    </row>
    <row r="164" spans="1:9" x14ac:dyDescent="0.35">
      <c r="B164" s="58" t="s">
        <v>206</v>
      </c>
      <c r="C164" s="58"/>
      <c r="D164" s="58"/>
      <c r="E164" s="59"/>
      <c r="F164" s="58"/>
      <c r="G164" s="58"/>
      <c r="H164" s="58"/>
      <c r="I164" s="67"/>
    </row>
    <row r="165" spans="1:9" x14ac:dyDescent="0.35">
      <c r="B165" s="54" t="s">
        <v>187</v>
      </c>
      <c r="C165" s="54"/>
      <c r="D165" s="54"/>
      <c r="E165" s="55"/>
      <c r="F165" s="54"/>
      <c r="G165" s="54"/>
      <c r="H165" s="54"/>
      <c r="I165" s="67"/>
    </row>
    <row r="166" spans="1:9" x14ac:dyDescent="0.35">
      <c r="B166" s="54" t="s">
        <v>207</v>
      </c>
      <c r="C166" s="54"/>
      <c r="D166" s="54"/>
      <c r="E166" s="55"/>
      <c r="F166" s="54"/>
      <c r="G166" s="54"/>
      <c r="H166" s="54"/>
      <c r="I166" s="67"/>
    </row>
    <row r="167" spans="1:9" x14ac:dyDescent="0.35">
      <c r="B167" s="54"/>
      <c r="C167" s="54"/>
      <c r="D167" s="54"/>
      <c r="E167" s="55"/>
      <c r="F167" s="54"/>
      <c r="G167" s="54"/>
      <c r="H167" s="54"/>
      <c r="I167" s="67"/>
    </row>
    <row r="168" spans="1:9" x14ac:dyDescent="0.35">
      <c r="A168" s="1">
        <v>2</v>
      </c>
      <c r="B168" s="1" t="s">
        <v>161</v>
      </c>
      <c r="E168" s="18"/>
      <c r="G168" s="18" t="s">
        <v>108</v>
      </c>
      <c r="H168" s="49">
        <v>15000</v>
      </c>
      <c r="I168" s="1" t="s">
        <v>3</v>
      </c>
    </row>
    <row r="169" spans="1:9" x14ac:dyDescent="0.35">
      <c r="B169" s="1" t="s">
        <v>209</v>
      </c>
      <c r="E169" s="18"/>
    </row>
    <row r="170" spans="1:9" x14ac:dyDescent="0.35">
      <c r="B170" s="54" t="s">
        <v>187</v>
      </c>
      <c r="E170" s="18"/>
    </row>
    <row r="171" spans="1:9" x14ac:dyDescent="0.35">
      <c r="B171" s="54" t="s">
        <v>207</v>
      </c>
      <c r="E171" s="18"/>
    </row>
    <row r="172" spans="1:9" x14ac:dyDescent="0.35">
      <c r="A172" s="1">
        <v>3</v>
      </c>
      <c r="B172" s="1" t="s">
        <v>162</v>
      </c>
      <c r="E172" s="18"/>
      <c r="G172" s="18" t="s">
        <v>108</v>
      </c>
      <c r="H172" s="20">
        <v>30000</v>
      </c>
      <c r="I172" s="1" t="s">
        <v>3</v>
      </c>
    </row>
    <row r="173" spans="1:9" x14ac:dyDescent="0.35">
      <c r="B173" s="1" t="s">
        <v>79</v>
      </c>
      <c r="E173" s="18"/>
    </row>
    <row r="174" spans="1:9" x14ac:dyDescent="0.35">
      <c r="B174" s="54" t="s">
        <v>187</v>
      </c>
      <c r="E174" s="18"/>
    </row>
    <row r="175" spans="1:9" x14ac:dyDescent="0.35">
      <c r="B175" s="54" t="s">
        <v>207</v>
      </c>
      <c r="E175" s="18"/>
    </row>
    <row r="176" spans="1:9" x14ac:dyDescent="0.35">
      <c r="A176" s="1">
        <v>4</v>
      </c>
      <c r="B176" s="1" t="s">
        <v>163</v>
      </c>
      <c r="E176" s="18"/>
      <c r="G176" s="18" t="s">
        <v>108</v>
      </c>
      <c r="H176" s="49">
        <v>30000</v>
      </c>
      <c r="I176" s="1" t="s">
        <v>3</v>
      </c>
    </row>
    <row r="177" spans="1:9" x14ac:dyDescent="0.35">
      <c r="B177" s="1" t="s">
        <v>208</v>
      </c>
      <c r="E177" s="18"/>
    </row>
    <row r="178" spans="1:9" x14ac:dyDescent="0.35">
      <c r="B178" s="54" t="s">
        <v>187</v>
      </c>
      <c r="E178" s="18"/>
    </row>
    <row r="179" spans="1:9" x14ac:dyDescent="0.35">
      <c r="B179" s="54" t="s">
        <v>207</v>
      </c>
      <c r="E179" s="18"/>
    </row>
    <row r="180" spans="1:9" x14ac:dyDescent="0.35">
      <c r="A180" s="1">
        <v>5</v>
      </c>
      <c r="B180" s="1" t="s">
        <v>164</v>
      </c>
      <c r="E180" s="18"/>
      <c r="G180" s="18" t="s">
        <v>108</v>
      </c>
      <c r="H180" s="20">
        <v>100000</v>
      </c>
      <c r="I180" s="1" t="s">
        <v>3</v>
      </c>
    </row>
    <row r="181" spans="1:9" x14ac:dyDescent="0.35">
      <c r="B181" s="1" t="s">
        <v>80</v>
      </c>
      <c r="E181" s="18"/>
    </row>
    <row r="182" spans="1:9" x14ac:dyDescent="0.35">
      <c r="B182" s="54" t="s">
        <v>187</v>
      </c>
      <c r="E182" s="18"/>
    </row>
    <row r="183" spans="1:9" x14ac:dyDescent="0.35">
      <c r="B183" s="54" t="s">
        <v>207</v>
      </c>
      <c r="E183" s="18"/>
    </row>
    <row r="184" spans="1:9" x14ac:dyDescent="0.35">
      <c r="A184" s="1">
        <v>6</v>
      </c>
      <c r="B184" s="1" t="s">
        <v>165</v>
      </c>
      <c r="E184" s="18"/>
      <c r="G184" s="18" t="s">
        <v>108</v>
      </c>
      <c r="H184" s="20">
        <v>270000</v>
      </c>
      <c r="I184" s="1" t="s">
        <v>3</v>
      </c>
    </row>
    <row r="185" spans="1:9" x14ac:dyDescent="0.35">
      <c r="B185" s="1" t="s">
        <v>152</v>
      </c>
      <c r="E185" s="18"/>
    </row>
    <row r="186" spans="1:9" x14ac:dyDescent="0.35">
      <c r="B186" s="54" t="s">
        <v>187</v>
      </c>
      <c r="E186" s="18"/>
      <c r="I186" s="67"/>
    </row>
    <row r="187" spans="1:9" x14ac:dyDescent="0.35">
      <c r="B187" s="54" t="s">
        <v>207</v>
      </c>
      <c r="E187" s="18"/>
      <c r="I187" s="67"/>
    </row>
    <row r="188" spans="1:9" x14ac:dyDescent="0.35">
      <c r="A188" s="1">
        <v>7</v>
      </c>
      <c r="B188" s="1" t="s">
        <v>166</v>
      </c>
      <c r="E188" s="18"/>
      <c r="G188" s="18" t="s">
        <v>108</v>
      </c>
      <c r="H188" s="49">
        <v>10000</v>
      </c>
      <c r="I188" s="1" t="s">
        <v>3</v>
      </c>
    </row>
    <row r="189" spans="1:9" x14ac:dyDescent="0.35">
      <c r="B189" s="1" t="s">
        <v>81</v>
      </c>
      <c r="E189" s="18"/>
      <c r="G189" s="18"/>
      <c r="H189" s="20"/>
    </row>
    <row r="190" spans="1:9" x14ac:dyDescent="0.35">
      <c r="B190" s="54" t="s">
        <v>187</v>
      </c>
      <c r="E190" s="18"/>
    </row>
    <row r="191" spans="1:9" x14ac:dyDescent="0.35">
      <c r="B191" s="54" t="s">
        <v>207</v>
      </c>
      <c r="E191" s="18"/>
    </row>
    <row r="192" spans="1:9" x14ac:dyDescent="0.35">
      <c r="A192" s="1">
        <v>8</v>
      </c>
      <c r="B192" s="1" t="s">
        <v>167</v>
      </c>
      <c r="E192" s="18"/>
      <c r="G192" s="18" t="s">
        <v>108</v>
      </c>
      <c r="H192" s="20">
        <v>30000</v>
      </c>
      <c r="I192" s="1" t="s">
        <v>3</v>
      </c>
    </row>
    <row r="193" spans="1:9" x14ac:dyDescent="0.35">
      <c r="B193" s="1" t="s">
        <v>82</v>
      </c>
      <c r="E193" s="18"/>
    </row>
    <row r="194" spans="1:9" x14ac:dyDescent="0.35">
      <c r="B194" s="54" t="s">
        <v>187</v>
      </c>
      <c r="E194" s="18"/>
    </row>
    <row r="195" spans="1:9" x14ac:dyDescent="0.35">
      <c r="B195" s="54" t="s">
        <v>207</v>
      </c>
      <c r="E195" s="18"/>
    </row>
    <row r="196" spans="1:9" ht="33.75" customHeight="1" x14ac:dyDescent="0.35">
      <c r="B196" s="11" t="s">
        <v>83</v>
      </c>
      <c r="D196" s="26"/>
      <c r="E196" s="5" t="s">
        <v>2</v>
      </c>
      <c r="F196" s="6">
        <f>SUM(H197:H212)</f>
        <v>592000</v>
      </c>
      <c r="G196" s="11" t="s">
        <v>3</v>
      </c>
    </row>
    <row r="197" spans="1:9" ht="27" customHeight="1" x14ac:dyDescent="0.35">
      <c r="A197" s="1">
        <v>1</v>
      </c>
      <c r="B197" s="1" t="s">
        <v>84</v>
      </c>
      <c r="E197" s="18"/>
      <c r="G197" s="18" t="s">
        <v>108</v>
      </c>
      <c r="H197" s="20">
        <v>500000</v>
      </c>
      <c r="I197" s="1" t="s">
        <v>3</v>
      </c>
    </row>
    <row r="198" spans="1:9" x14ac:dyDescent="0.35">
      <c r="B198" s="1" t="s">
        <v>153</v>
      </c>
      <c r="E198" s="18"/>
    </row>
    <row r="199" spans="1:9" x14ac:dyDescent="0.35">
      <c r="B199" s="54" t="s">
        <v>187</v>
      </c>
      <c r="E199" s="18"/>
      <c r="I199" s="67"/>
    </row>
    <row r="200" spans="1:9" x14ac:dyDescent="0.35">
      <c r="B200" s="54" t="s">
        <v>207</v>
      </c>
      <c r="E200" s="18"/>
      <c r="I200" s="67"/>
    </row>
    <row r="201" spans="1:9" x14ac:dyDescent="0.35">
      <c r="B201" s="54"/>
      <c r="E201" s="18"/>
      <c r="I201" s="67"/>
    </row>
    <row r="202" spans="1:9" x14ac:dyDescent="0.35">
      <c r="A202" s="1">
        <v>2</v>
      </c>
      <c r="B202" s="1" t="s">
        <v>85</v>
      </c>
      <c r="E202" s="18"/>
      <c r="G202" s="18" t="s">
        <v>108</v>
      </c>
      <c r="H202" s="20">
        <v>65000</v>
      </c>
      <c r="I202" s="1" t="s">
        <v>3</v>
      </c>
    </row>
    <row r="203" spans="1:9" x14ac:dyDescent="0.35">
      <c r="B203" s="1" t="s">
        <v>154</v>
      </c>
      <c r="E203" s="18"/>
    </row>
    <row r="204" spans="1:9" x14ac:dyDescent="0.35">
      <c r="B204" s="54" t="s">
        <v>187</v>
      </c>
      <c r="E204" s="18"/>
    </row>
    <row r="205" spans="1:9" x14ac:dyDescent="0.35">
      <c r="B205" s="54" t="s">
        <v>207</v>
      </c>
      <c r="E205" s="18"/>
    </row>
    <row r="206" spans="1:9" x14ac:dyDescent="0.35">
      <c r="A206" s="1">
        <v>3</v>
      </c>
      <c r="B206" s="1" t="s">
        <v>86</v>
      </c>
      <c r="E206" s="18"/>
      <c r="G206" s="18" t="s">
        <v>108</v>
      </c>
      <c r="H206" s="20">
        <v>22000</v>
      </c>
      <c r="I206" s="1" t="s">
        <v>3</v>
      </c>
    </row>
    <row r="207" spans="1:9" x14ac:dyDescent="0.35">
      <c r="B207" s="1" t="s">
        <v>155</v>
      </c>
      <c r="E207" s="18"/>
    </row>
    <row r="208" spans="1:9" x14ac:dyDescent="0.35">
      <c r="B208" s="1" t="s">
        <v>156</v>
      </c>
      <c r="E208" s="18"/>
    </row>
    <row r="209" spans="1:9" x14ac:dyDescent="0.35">
      <c r="B209" s="54" t="s">
        <v>187</v>
      </c>
      <c r="E209" s="18"/>
      <c r="I209" s="67"/>
    </row>
    <row r="210" spans="1:9" x14ac:dyDescent="0.35">
      <c r="B210" s="54" t="s">
        <v>207</v>
      </c>
      <c r="E210" s="18"/>
      <c r="I210" s="67"/>
    </row>
    <row r="211" spans="1:9" x14ac:dyDescent="0.35">
      <c r="A211" s="1">
        <v>4</v>
      </c>
      <c r="B211" s="1" t="s">
        <v>87</v>
      </c>
      <c r="E211" s="18"/>
      <c r="F211" s="4"/>
      <c r="G211" s="18" t="s">
        <v>9</v>
      </c>
      <c r="H211" s="20">
        <v>5000</v>
      </c>
      <c r="I211" s="1" t="s">
        <v>3</v>
      </c>
    </row>
    <row r="212" spans="1:9" x14ac:dyDescent="0.35">
      <c r="B212" s="1" t="s">
        <v>157</v>
      </c>
      <c r="E212" s="18"/>
    </row>
    <row r="213" spans="1:9" x14ac:dyDescent="0.35">
      <c r="B213" s="54" t="s">
        <v>187</v>
      </c>
      <c r="E213" s="18"/>
      <c r="I213" s="67"/>
    </row>
    <row r="214" spans="1:9" x14ac:dyDescent="0.35">
      <c r="B214" s="54" t="s">
        <v>207</v>
      </c>
      <c r="E214" s="18"/>
      <c r="I214" s="67"/>
    </row>
    <row r="215" spans="1:9" ht="25.5" customHeight="1" x14ac:dyDescent="0.4">
      <c r="A215" s="36" t="s">
        <v>88</v>
      </c>
      <c r="B215" s="47"/>
      <c r="C215" s="48"/>
      <c r="D215" s="47"/>
      <c r="E215" s="48" t="s">
        <v>2</v>
      </c>
      <c r="F215" s="51">
        <f>F216</f>
        <v>179400</v>
      </c>
      <c r="G215" s="36" t="s">
        <v>3</v>
      </c>
    </row>
    <row r="216" spans="1:9" ht="29.25" customHeight="1" x14ac:dyDescent="0.35">
      <c r="B216" s="11" t="s">
        <v>89</v>
      </c>
      <c r="C216" s="17"/>
      <c r="D216" s="46"/>
      <c r="E216" s="16"/>
      <c r="F216" s="6">
        <f>F217</f>
        <v>179400</v>
      </c>
      <c r="G216" s="11" t="s">
        <v>3</v>
      </c>
      <c r="H216" s="11" t="s">
        <v>25</v>
      </c>
    </row>
    <row r="217" spans="1:9" ht="23.25" customHeight="1" x14ac:dyDescent="0.35">
      <c r="B217" s="11" t="s">
        <v>90</v>
      </c>
      <c r="C217" s="17"/>
      <c r="D217" s="46"/>
      <c r="E217" s="16" t="s">
        <v>2</v>
      </c>
      <c r="F217" s="6">
        <f>SUM(H218+H243)</f>
        <v>179400</v>
      </c>
      <c r="G217" s="11" t="s">
        <v>3</v>
      </c>
    </row>
    <row r="218" spans="1:9" ht="25.5" customHeight="1" x14ac:dyDescent="0.4">
      <c r="B218" s="4" t="s">
        <v>238</v>
      </c>
      <c r="C218" s="17"/>
      <c r="D218"/>
      <c r="E218" s="16"/>
      <c r="F218" s="6"/>
      <c r="G218" s="16" t="s">
        <v>2</v>
      </c>
      <c r="H218" s="86">
        <f>SUM(H219+H236)</f>
        <v>155400</v>
      </c>
      <c r="I218" s="36" t="s">
        <v>3</v>
      </c>
    </row>
    <row r="219" spans="1:9" ht="27.75" customHeight="1" x14ac:dyDescent="0.35">
      <c r="A219" s="1">
        <v>1</v>
      </c>
      <c r="B219" s="1" t="s">
        <v>92</v>
      </c>
      <c r="E219" s="18"/>
      <c r="G219" s="18" t="s">
        <v>108</v>
      </c>
      <c r="H219" s="25">
        <v>20000</v>
      </c>
      <c r="I219" s="1" t="s">
        <v>3</v>
      </c>
    </row>
    <row r="220" spans="1:9" x14ac:dyDescent="0.35">
      <c r="B220" s="1" t="s">
        <v>93</v>
      </c>
      <c r="E220" s="18"/>
      <c r="G220"/>
      <c r="H220"/>
      <c r="I220"/>
    </row>
    <row r="221" spans="1:9" x14ac:dyDescent="0.35">
      <c r="B221" s="1" t="s">
        <v>94</v>
      </c>
      <c r="E221" s="18"/>
      <c r="G221"/>
      <c r="H221"/>
      <c r="I221"/>
    </row>
    <row r="222" spans="1:9" x14ac:dyDescent="0.35">
      <c r="B222" s="1" t="s">
        <v>245</v>
      </c>
      <c r="E222" s="18"/>
      <c r="G222"/>
      <c r="H222"/>
      <c r="I222"/>
    </row>
    <row r="223" spans="1:9" x14ac:dyDescent="0.35">
      <c r="B223" s="1" t="s">
        <v>256</v>
      </c>
      <c r="E223" s="18"/>
      <c r="G223"/>
      <c r="H223"/>
      <c r="I223"/>
    </row>
    <row r="224" spans="1:9" x14ac:dyDescent="0.35">
      <c r="B224" s="1" t="s">
        <v>255</v>
      </c>
      <c r="E224" s="18"/>
      <c r="G224"/>
      <c r="H224"/>
      <c r="I224"/>
    </row>
    <row r="225" spans="1:9" x14ac:dyDescent="0.35">
      <c r="B225" s="1" t="s">
        <v>95</v>
      </c>
      <c r="E225" s="18"/>
      <c r="G225"/>
      <c r="H225"/>
      <c r="I225"/>
    </row>
    <row r="226" spans="1:9" x14ac:dyDescent="0.35">
      <c r="B226" s="1" t="s">
        <v>96</v>
      </c>
      <c r="E226" s="18"/>
      <c r="G226"/>
      <c r="H226"/>
      <c r="I226"/>
    </row>
    <row r="227" spans="1:9" x14ac:dyDescent="0.35">
      <c r="B227" s="1" t="s">
        <v>244</v>
      </c>
      <c r="E227" s="18"/>
      <c r="G227"/>
      <c r="H227"/>
      <c r="I227"/>
    </row>
    <row r="228" spans="1:9" x14ac:dyDescent="0.35">
      <c r="B228" s="1" t="s">
        <v>97</v>
      </c>
      <c r="E228" s="18"/>
      <c r="G228"/>
      <c r="H228"/>
      <c r="I228"/>
    </row>
    <row r="229" spans="1:9" x14ac:dyDescent="0.35">
      <c r="B229" s="1" t="s">
        <v>98</v>
      </c>
      <c r="E229" s="18"/>
      <c r="G229"/>
      <c r="H229"/>
      <c r="I229"/>
    </row>
    <row r="230" spans="1:9" x14ac:dyDescent="0.35">
      <c r="B230" s="1" t="s">
        <v>99</v>
      </c>
      <c r="E230" s="18"/>
      <c r="G230"/>
      <c r="H230"/>
      <c r="I230"/>
    </row>
    <row r="231" spans="1:9" x14ac:dyDescent="0.35">
      <c r="B231" s="1" t="s">
        <v>100</v>
      </c>
      <c r="E231" s="18"/>
      <c r="G231"/>
      <c r="H231"/>
      <c r="I231"/>
    </row>
    <row r="232" spans="1:9" x14ac:dyDescent="0.35">
      <c r="B232" s="1" t="s">
        <v>101</v>
      </c>
      <c r="E232" s="18"/>
      <c r="G232"/>
      <c r="H232"/>
      <c r="I232"/>
    </row>
    <row r="233" spans="1:9" x14ac:dyDescent="0.35">
      <c r="B233" s="1" t="s">
        <v>243</v>
      </c>
      <c r="E233" s="18"/>
      <c r="G233"/>
      <c r="H233"/>
      <c r="I233"/>
    </row>
    <row r="234" spans="1:9" x14ac:dyDescent="0.35">
      <c r="A234" s="94" t="s">
        <v>240</v>
      </c>
      <c r="B234" s="94"/>
      <c r="C234" s="94"/>
      <c r="D234" s="94"/>
      <c r="E234" s="94"/>
      <c r="F234" s="94"/>
      <c r="G234" s="94"/>
      <c r="H234" s="94"/>
      <c r="I234" s="94"/>
    </row>
    <row r="235" spans="1:9" x14ac:dyDescent="0.35">
      <c r="A235" s="94" t="s">
        <v>239</v>
      </c>
      <c r="B235" s="94"/>
      <c r="C235" s="94"/>
      <c r="D235" s="94"/>
      <c r="E235" s="94"/>
      <c r="F235" s="94"/>
      <c r="G235" s="94"/>
      <c r="H235" s="94"/>
      <c r="I235" s="94"/>
    </row>
    <row r="236" spans="1:9" x14ac:dyDescent="0.35">
      <c r="A236" s="18">
        <v>2</v>
      </c>
      <c r="B236" s="81" t="s">
        <v>277</v>
      </c>
      <c r="C236" s="81"/>
      <c r="D236" s="81"/>
      <c r="E236" s="81"/>
      <c r="F236" s="81"/>
      <c r="G236" s="18" t="s">
        <v>241</v>
      </c>
      <c r="H236" s="85">
        <v>135400</v>
      </c>
      <c r="I236" s="81" t="s">
        <v>3</v>
      </c>
    </row>
    <row r="237" spans="1:9" x14ac:dyDescent="0.35">
      <c r="A237" s="81"/>
      <c r="B237" s="81" t="s">
        <v>278</v>
      </c>
      <c r="C237" s="81"/>
      <c r="D237" s="81"/>
      <c r="E237" s="81"/>
      <c r="F237" s="81"/>
      <c r="G237" s="81"/>
      <c r="H237" s="81"/>
      <c r="I237" s="81"/>
    </row>
    <row r="238" spans="1:9" x14ac:dyDescent="0.35">
      <c r="A238" s="81"/>
      <c r="B238" s="81" t="s">
        <v>279</v>
      </c>
      <c r="C238" s="81"/>
      <c r="D238" s="81"/>
      <c r="E238" s="81"/>
      <c r="F238" s="81"/>
      <c r="G238" s="81"/>
      <c r="H238" s="81"/>
      <c r="I238" s="81"/>
    </row>
    <row r="239" spans="1:9" x14ac:dyDescent="0.35">
      <c r="A239" s="81"/>
      <c r="B239" s="81" t="s">
        <v>281</v>
      </c>
      <c r="C239" s="81"/>
      <c r="D239" s="81"/>
      <c r="E239" s="81"/>
      <c r="F239" s="81"/>
      <c r="G239" s="81"/>
      <c r="H239" s="81"/>
      <c r="I239" s="81"/>
    </row>
    <row r="240" spans="1:9" x14ac:dyDescent="0.35">
      <c r="A240" s="81"/>
      <c r="B240" s="81" t="s">
        <v>280</v>
      </c>
      <c r="C240" s="81"/>
      <c r="D240" s="81"/>
      <c r="E240" s="81"/>
      <c r="F240" s="81"/>
      <c r="G240" s="81"/>
      <c r="H240" s="81"/>
      <c r="I240" s="81"/>
    </row>
    <row r="241" spans="1:9" x14ac:dyDescent="0.35">
      <c r="A241" s="81"/>
      <c r="B241" s="81" t="s">
        <v>261</v>
      </c>
      <c r="C241" s="81"/>
      <c r="D241" s="81"/>
      <c r="E241" s="81"/>
      <c r="F241" s="81"/>
      <c r="G241" s="81"/>
      <c r="H241" s="81"/>
      <c r="I241" s="81"/>
    </row>
    <row r="242" spans="1:9" x14ac:dyDescent="0.35">
      <c r="A242" s="67" t="s">
        <v>242</v>
      </c>
      <c r="B242" s="67"/>
      <c r="C242" s="67"/>
      <c r="D242" s="67"/>
      <c r="E242" s="67"/>
      <c r="F242" s="67"/>
      <c r="G242" s="67"/>
      <c r="H242" s="67"/>
      <c r="I242" s="67"/>
    </row>
    <row r="243" spans="1:9" ht="29.25" customHeight="1" x14ac:dyDescent="0.35">
      <c r="B243" s="4" t="s">
        <v>91</v>
      </c>
      <c r="C243" s="17"/>
      <c r="D243"/>
      <c r="E243" s="16"/>
      <c r="F243" s="6"/>
      <c r="G243" s="16" t="s">
        <v>2</v>
      </c>
      <c r="H243" s="52">
        <f>SUM(H244)</f>
        <v>24000</v>
      </c>
      <c r="I243" s="4" t="s">
        <v>3</v>
      </c>
    </row>
    <row r="244" spans="1:9" x14ac:dyDescent="0.35">
      <c r="B244" s="1" t="s">
        <v>236</v>
      </c>
      <c r="E244" s="18"/>
      <c r="G244" s="18" t="s">
        <v>108</v>
      </c>
      <c r="H244" s="25">
        <v>24000</v>
      </c>
      <c r="I244" s="1" t="s">
        <v>3</v>
      </c>
    </row>
    <row r="245" spans="1:9" x14ac:dyDescent="0.35">
      <c r="B245" s="1" t="s">
        <v>237</v>
      </c>
      <c r="E245" s="18"/>
      <c r="G245"/>
      <c r="H245"/>
      <c r="I245"/>
    </row>
    <row r="246" spans="1:9" ht="23.25" x14ac:dyDescent="0.35">
      <c r="B246" s="12" t="s">
        <v>235</v>
      </c>
      <c r="C246" s="82"/>
      <c r="D246" s="82"/>
      <c r="E246" s="83"/>
      <c r="F246" s="84"/>
      <c r="G246" s="82"/>
      <c r="H246" s="82"/>
      <c r="I246" s="67"/>
    </row>
    <row r="247" spans="1:9" ht="23.25" x14ac:dyDescent="0.35">
      <c r="B247" s="54" t="s">
        <v>233</v>
      </c>
      <c r="C247" s="82"/>
      <c r="D247" s="82"/>
      <c r="E247" s="83"/>
      <c r="F247" s="84"/>
      <c r="G247" s="82"/>
      <c r="H247" s="82"/>
      <c r="I247" s="67"/>
    </row>
    <row r="248" spans="1:9" ht="23.25" x14ac:dyDescent="0.35">
      <c r="B248" s="54" t="s">
        <v>234</v>
      </c>
      <c r="C248" s="82"/>
      <c r="D248" s="82"/>
      <c r="E248" s="83"/>
      <c r="F248" s="84"/>
      <c r="G248" s="82"/>
      <c r="H248" s="82"/>
      <c r="I248" s="67"/>
    </row>
    <row r="249" spans="1:9" x14ac:dyDescent="0.35">
      <c r="A249" s="67" t="s">
        <v>285</v>
      </c>
      <c r="B249" s="67" t="s">
        <v>285</v>
      </c>
      <c r="C249" s="67"/>
      <c r="D249" s="67"/>
      <c r="E249" s="67"/>
      <c r="F249" s="67"/>
      <c r="G249" s="67"/>
      <c r="H249" s="67"/>
      <c r="I249" s="67"/>
    </row>
    <row r="250" spans="1:9" ht="34.5" customHeight="1" x14ac:dyDescent="0.35">
      <c r="A250" s="96" t="s">
        <v>282</v>
      </c>
      <c r="B250" s="96"/>
      <c r="C250" s="96"/>
      <c r="D250" s="87"/>
      <c r="E250" s="16" t="s">
        <v>2</v>
      </c>
      <c r="F250" s="88">
        <v>10000</v>
      </c>
      <c r="G250" s="11" t="s">
        <v>3</v>
      </c>
      <c r="H250" s="87"/>
      <c r="I250" s="87"/>
    </row>
    <row r="251" spans="1:9" ht="23.25" x14ac:dyDescent="0.35">
      <c r="A251" s="4"/>
      <c r="B251" s="11" t="s">
        <v>168</v>
      </c>
      <c r="C251" s="17"/>
      <c r="D251" s="46"/>
      <c r="E251" s="16" t="s">
        <v>2</v>
      </c>
      <c r="F251" s="6">
        <f>H253</f>
        <v>10000</v>
      </c>
      <c r="G251" s="11" t="s">
        <v>3</v>
      </c>
      <c r="H251" s="11"/>
    </row>
    <row r="252" spans="1:9" ht="23.25" x14ac:dyDescent="0.35">
      <c r="A252" s="4"/>
      <c r="B252" s="4" t="s">
        <v>283</v>
      </c>
      <c r="C252" s="17"/>
      <c r="D252" s="18"/>
      <c r="E252" s="26" t="s">
        <v>2</v>
      </c>
      <c r="F252" s="19">
        <v>10000</v>
      </c>
      <c r="G252" s="4" t="s">
        <v>3</v>
      </c>
      <c r="H252" s="11"/>
    </row>
    <row r="253" spans="1:9" x14ac:dyDescent="0.35">
      <c r="B253" s="1" t="s">
        <v>169</v>
      </c>
      <c r="C253" s="4"/>
      <c r="E253" s="26"/>
      <c r="F253" s="4"/>
      <c r="G253" s="18" t="s">
        <v>108</v>
      </c>
      <c r="H253" s="25">
        <v>10000</v>
      </c>
      <c r="I253" s="1" t="s">
        <v>3</v>
      </c>
    </row>
    <row r="254" spans="1:9" x14ac:dyDescent="0.35">
      <c r="B254" s="1" t="s">
        <v>102</v>
      </c>
      <c r="C254" s="4"/>
      <c r="E254" s="26"/>
      <c r="F254" s="4"/>
      <c r="G254" s="18"/>
      <c r="H254" s="25"/>
    </row>
    <row r="255" spans="1:9" x14ac:dyDescent="0.35">
      <c r="A255" s="4"/>
      <c r="B255" s="1" t="s">
        <v>103</v>
      </c>
      <c r="C255" s="4"/>
      <c r="E255" s="26"/>
      <c r="F255" s="4"/>
      <c r="G255" s="18"/>
      <c r="H255" s="25"/>
    </row>
    <row r="256" spans="1:9" x14ac:dyDescent="0.35">
      <c r="A256" s="4"/>
      <c r="B256" s="1" t="s">
        <v>104</v>
      </c>
      <c r="C256" s="4"/>
      <c r="E256" s="26"/>
      <c r="F256" s="4"/>
      <c r="G256" s="18"/>
      <c r="H256" s="25"/>
    </row>
    <row r="257" spans="1:9" x14ac:dyDescent="0.35">
      <c r="A257" s="4"/>
      <c r="B257" s="1" t="s">
        <v>105</v>
      </c>
      <c r="C257" s="4"/>
      <c r="E257" s="26"/>
      <c r="F257" s="4"/>
      <c r="G257" s="18"/>
      <c r="H257" s="25"/>
    </row>
    <row r="258" spans="1:9" x14ac:dyDescent="0.35">
      <c r="A258" s="4"/>
      <c r="B258" s="1" t="s">
        <v>106</v>
      </c>
      <c r="C258" s="4"/>
      <c r="E258" s="26"/>
      <c r="F258" s="4"/>
      <c r="G258" s="18"/>
      <c r="H258" s="25"/>
    </row>
    <row r="259" spans="1:9" x14ac:dyDescent="0.35">
      <c r="A259" s="4"/>
      <c r="B259" s="1" t="s">
        <v>107</v>
      </c>
      <c r="C259" s="4"/>
      <c r="E259" s="26"/>
      <c r="F259" s="4"/>
      <c r="G259" s="18"/>
      <c r="H259" s="25"/>
    </row>
    <row r="260" spans="1:9" x14ac:dyDescent="0.35">
      <c r="A260" s="67"/>
      <c r="B260" s="67" t="s">
        <v>258</v>
      </c>
      <c r="C260" s="67"/>
      <c r="D260" s="67"/>
      <c r="E260" s="67"/>
      <c r="F260" s="67"/>
      <c r="G260" s="67"/>
      <c r="H260" s="67"/>
      <c r="I260" s="67"/>
    </row>
  </sheetData>
  <mergeCells count="9">
    <mergeCell ref="A234:I234"/>
    <mergeCell ref="A235:I235"/>
    <mergeCell ref="A2:D2"/>
    <mergeCell ref="A250:C250"/>
    <mergeCell ref="A1:I1"/>
    <mergeCell ref="B139:I139"/>
    <mergeCell ref="B143:I143"/>
    <mergeCell ref="B148:I148"/>
    <mergeCell ref="B152:I152"/>
  </mergeCells>
  <pageMargins left="0.25" right="0.25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2DBC-87C4-4EA8-AEF5-440385FA906C}">
  <dimension ref="A1:I14"/>
  <sheetViews>
    <sheetView tabSelected="1" workbookViewId="0">
      <selection activeCell="H10" sqref="H10"/>
    </sheetView>
  </sheetViews>
  <sheetFormatPr defaultRowHeight="21" x14ac:dyDescent="0.35"/>
  <cols>
    <col min="1" max="1" width="3" style="1" customWidth="1"/>
    <col min="2" max="2" width="8" style="1" customWidth="1"/>
    <col min="3" max="3" width="31.5" style="1" customWidth="1"/>
    <col min="4" max="4" width="7.5" style="1" customWidth="1"/>
    <col min="5" max="5" width="10" style="1" customWidth="1"/>
    <col min="6" max="6" width="12.875" style="1" customWidth="1"/>
    <col min="7" max="7" width="8.625" style="1" customWidth="1"/>
    <col min="8" max="9" width="9" style="1"/>
    <col min="10" max="10" width="9.625" style="1" customWidth="1"/>
    <col min="11" max="11" width="12.125" style="1" customWidth="1"/>
    <col min="12" max="16384" width="9" style="1"/>
  </cols>
  <sheetData>
    <row r="1" spans="1:9" ht="28.5" x14ac:dyDescent="0.45">
      <c r="A1" s="93" t="s">
        <v>227</v>
      </c>
      <c r="B1" s="93"/>
      <c r="C1" s="93"/>
      <c r="D1" s="93"/>
      <c r="E1" s="93"/>
      <c r="F1" s="93"/>
      <c r="G1" s="93"/>
      <c r="H1" s="61"/>
      <c r="I1" s="61"/>
    </row>
    <row r="2" spans="1:9" x14ac:dyDescent="0.35">
      <c r="A2" s="90"/>
      <c r="B2" s="90"/>
      <c r="C2" s="90"/>
      <c r="D2" s="90"/>
      <c r="E2" s="90"/>
      <c r="F2" s="90"/>
      <c r="G2" s="90"/>
      <c r="H2"/>
      <c r="I2"/>
    </row>
    <row r="3" spans="1:9" ht="26.25" x14ac:dyDescent="0.4">
      <c r="A3" s="35" t="s">
        <v>136</v>
      </c>
      <c r="B3" s="35"/>
      <c r="C3" s="36"/>
      <c r="D3" s="5" t="s">
        <v>2</v>
      </c>
      <c r="E3" s="43">
        <f>F5</f>
        <v>355320</v>
      </c>
      <c r="F3" s="11" t="s">
        <v>3</v>
      </c>
      <c r="G3" s="11" t="s">
        <v>25</v>
      </c>
      <c r="I3"/>
    </row>
    <row r="4" spans="1:9" x14ac:dyDescent="0.35">
      <c r="A4" s="4"/>
      <c r="B4" s="4"/>
      <c r="C4" s="4"/>
      <c r="D4" s="4"/>
      <c r="E4" s="4"/>
      <c r="F4" s="4"/>
      <c r="G4" s="4"/>
      <c r="H4"/>
      <c r="I4"/>
    </row>
    <row r="5" spans="1:9" ht="26.25" x14ac:dyDescent="0.4">
      <c r="A5" s="39" t="s">
        <v>137</v>
      </c>
      <c r="B5" s="39"/>
      <c r="C5" s="40"/>
      <c r="D5" s="41"/>
      <c r="E5" s="42" t="s">
        <v>2</v>
      </c>
      <c r="F5" s="43">
        <f>F6</f>
        <v>355320</v>
      </c>
      <c r="G5" s="39" t="s">
        <v>3</v>
      </c>
    </row>
    <row r="6" spans="1:9" ht="23.25" x14ac:dyDescent="0.35">
      <c r="A6" s="22"/>
      <c r="B6" s="7" t="s">
        <v>138</v>
      </c>
      <c r="C6" s="8"/>
      <c r="D6" s="7"/>
      <c r="E6" s="10" t="s">
        <v>2</v>
      </c>
      <c r="F6" s="14">
        <f>SUM(F7)</f>
        <v>355320</v>
      </c>
      <c r="G6" s="7" t="s">
        <v>3</v>
      </c>
      <c r="H6" s="15"/>
    </row>
    <row r="7" spans="1:9" ht="30" customHeight="1" x14ac:dyDescent="0.35">
      <c r="A7" s="22"/>
      <c r="B7" s="1" t="s">
        <v>225</v>
      </c>
      <c r="C7" s="44"/>
      <c r="D7" s="12"/>
      <c r="E7" s="23" t="s">
        <v>108</v>
      </c>
      <c r="F7" s="45">
        <v>355320</v>
      </c>
      <c r="G7" s="1" t="s">
        <v>3</v>
      </c>
    </row>
    <row r="8" spans="1:9" ht="25.5" customHeight="1" x14ac:dyDescent="0.35">
      <c r="A8" s="22"/>
      <c r="B8" s="1" t="s">
        <v>226</v>
      </c>
      <c r="C8" s="44"/>
      <c r="D8" s="12"/>
      <c r="E8" s="12"/>
      <c r="F8" s="22"/>
      <c r="G8" s="23"/>
      <c r="H8" s="15" t="s">
        <v>52</v>
      </c>
    </row>
    <row r="9" spans="1:9" x14ac:dyDescent="0.35">
      <c r="A9" s="22"/>
      <c r="B9" s="1" t="s">
        <v>178</v>
      </c>
      <c r="C9" s="44"/>
      <c r="D9" s="12"/>
      <c r="E9" s="12"/>
      <c r="F9" s="22"/>
      <c r="G9" s="23"/>
      <c r="H9" s="15"/>
    </row>
    <row r="10" spans="1:9" x14ac:dyDescent="0.35">
      <c r="B10" s="67" t="s">
        <v>113</v>
      </c>
      <c r="C10" s="67"/>
      <c r="D10" s="67"/>
      <c r="E10" s="68"/>
      <c r="F10" s="67"/>
      <c r="G10" s="67"/>
      <c r="H10"/>
      <c r="I10"/>
    </row>
    <row r="11" spans="1:9" x14ac:dyDescent="0.35">
      <c r="B11" s="67" t="s">
        <v>114</v>
      </c>
      <c r="C11" s="67"/>
      <c r="D11" s="67"/>
      <c r="E11" s="68"/>
      <c r="F11" s="67"/>
      <c r="G11" s="67"/>
      <c r="H11"/>
      <c r="I11"/>
    </row>
    <row r="12" spans="1:9" x14ac:dyDescent="0.35">
      <c r="B12" s="12"/>
      <c r="C12"/>
      <c r="D12"/>
      <c r="E12"/>
      <c r="F12"/>
      <c r="G12"/>
      <c r="H12"/>
      <c r="I12"/>
    </row>
    <row r="13" spans="1:9" x14ac:dyDescent="0.35">
      <c r="B13" s="12"/>
      <c r="C13"/>
      <c r="D13"/>
      <c r="E13"/>
      <c r="F13"/>
      <c r="G13"/>
      <c r="H13"/>
      <c r="I13"/>
    </row>
    <row r="14" spans="1:9" x14ac:dyDescent="0.35">
      <c r="B14"/>
      <c r="C14"/>
      <c r="D14"/>
      <c r="E14"/>
      <c r="F14"/>
      <c r="G14"/>
      <c r="H14"/>
      <c r="I14"/>
    </row>
  </sheetData>
  <mergeCells count="2">
    <mergeCell ref="A2:G2"/>
    <mergeCell ref="A1:G1"/>
  </mergeCells>
  <pageMargins left="0.7" right="0.39" top="0.61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งานป้องกัน 67</vt:lpstr>
      <vt:lpstr>รักษาความสงบ 67</vt:lpstr>
      <vt:lpstr>บห.สป.67</vt:lpstr>
      <vt:lpstr>งานตรวจสอบภายใน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2023-07-25T09:22:09Z</cp:lastPrinted>
  <dcterms:created xsi:type="dcterms:W3CDTF">2023-07-08T03:50:43Z</dcterms:created>
  <dcterms:modified xsi:type="dcterms:W3CDTF">2023-10-17T03:10:08Z</dcterms:modified>
</cp:coreProperties>
</file>